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Licensing\WEBSITE DOCUMENTS\2024\MFRs\"/>
    </mc:Choice>
  </mc:AlternateContent>
  <xr:revisionPtr revIDLastSave="0" documentId="13_ncr:1_{2B26DFEA-D9AA-422B-BF34-FF5C8E846D30}" xr6:coauthVersionLast="47" xr6:coauthVersionMax="47" xr10:uidLastSave="{00000000-0000-0000-0000-000000000000}"/>
  <bookViews>
    <workbookView xWindow="28680" yWindow="-120" windowWidth="29040" windowHeight="15840" xr2:uid="{00000000-000D-0000-FFFF-FFFF00000000}"/>
  </bookViews>
  <sheets>
    <sheet name="1-Game Details" sheetId="5" r:id="rId1"/>
    <sheet name="2-Bingo Expenses" sheetId="4" r:id="rId2"/>
    <sheet name="3-Bingo Summary" sheetId="1" r:id="rId3"/>
    <sheet name="4-Lucky7 Expenses" sheetId="24" r:id="rId4"/>
    <sheet name="5-Lucky7 Summary" sheetId="7" r:id="rId5"/>
    <sheet name="6-Cover Sheet" sheetId="26" r:id="rId6"/>
  </sheets>
  <definedNames>
    <definedName name="_xlnm.Print_Area" localSheetId="0">'1-Game Details'!$A$1:$R$55</definedName>
    <definedName name="_xlnm.Print_Area" localSheetId="1">'2-Bingo Expenses'!$A$1:$S$88</definedName>
    <definedName name="_xlnm.Print_Area" localSheetId="2">'3-Bingo Summary'!$A$1:$I$30</definedName>
    <definedName name="_xlnm.Print_Area" localSheetId="3">'4-Lucky7 Expenses'!$A$1:$R$72</definedName>
    <definedName name="_xlnm.Print_Area" localSheetId="4">'5-Lucky7 Summary'!$A$1:$R$38</definedName>
    <definedName name="_xlnm.Print_Area" localSheetId="5">'6-Cover Sheet'!$A$1:$H$24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7" l="1"/>
  <c r="F3" i="26"/>
  <c r="D3" i="26"/>
  <c r="R22" i="7" l="1"/>
  <c r="C12" i="7"/>
  <c r="D12" i="7"/>
  <c r="E12" i="7"/>
  <c r="F12" i="7"/>
  <c r="G12" i="7"/>
  <c r="H12" i="7"/>
  <c r="I12" i="7"/>
  <c r="J12" i="7"/>
  <c r="K12" i="7"/>
  <c r="L12" i="7"/>
  <c r="M12" i="7"/>
  <c r="N12" i="7"/>
  <c r="O12" i="7"/>
  <c r="P12" i="7"/>
  <c r="Q12" i="7"/>
  <c r="B12" i="7"/>
  <c r="R15" i="7"/>
  <c r="R14" i="7"/>
  <c r="R11" i="7"/>
  <c r="K7" i="24"/>
  <c r="L7" i="24"/>
  <c r="M7" i="24"/>
  <c r="N7" i="24"/>
  <c r="O7" i="24"/>
  <c r="P7" i="24"/>
  <c r="Q84" i="4" l="1"/>
  <c r="S49" i="4"/>
  <c r="S50" i="4"/>
  <c r="S51" i="4"/>
  <c r="S52" i="4"/>
  <c r="S53" i="4"/>
  <c r="S54" i="4"/>
  <c r="S55" i="4"/>
  <c r="S56" i="4"/>
  <c r="S57" i="4"/>
  <c r="S58" i="4"/>
  <c r="S59" i="4"/>
  <c r="S60" i="4"/>
  <c r="S61" i="4"/>
  <c r="S62" i="4"/>
  <c r="S48" i="4"/>
  <c r="D67" i="4"/>
  <c r="E67" i="4"/>
  <c r="F67" i="4"/>
  <c r="G67" i="4"/>
  <c r="H67" i="4"/>
  <c r="I67" i="4"/>
  <c r="J67" i="4"/>
  <c r="K67" i="4"/>
  <c r="L67" i="4"/>
  <c r="M67" i="4"/>
  <c r="N67" i="4"/>
  <c r="O67" i="4"/>
  <c r="P67" i="4"/>
  <c r="Q67" i="4"/>
  <c r="R67" i="4"/>
  <c r="C67" i="4"/>
  <c r="H84" i="4"/>
  <c r="B12" i="5"/>
  <c r="S63" i="4" l="1"/>
  <c r="S14" i="4"/>
  <c r="F69" i="24"/>
  <c r="E68" i="24"/>
  <c r="R69" i="24"/>
  <c r="G3" i="26"/>
  <c r="L3" i="7"/>
  <c r="L3" i="24"/>
  <c r="H3" i="1"/>
  <c r="F3" i="1"/>
  <c r="N3" i="4"/>
  <c r="E3" i="4"/>
  <c r="Q16" i="7"/>
  <c r="Q17" i="7" s="1"/>
  <c r="B16" i="7"/>
  <c r="B17" i="7" s="1"/>
  <c r="C23" i="7"/>
  <c r="D23" i="7"/>
  <c r="E23" i="7"/>
  <c r="F23" i="7"/>
  <c r="G23" i="7"/>
  <c r="H23" i="7"/>
  <c r="I23" i="7"/>
  <c r="J23" i="7"/>
  <c r="K23" i="7"/>
  <c r="L23" i="7"/>
  <c r="M23" i="7"/>
  <c r="N23" i="7"/>
  <c r="O23" i="7"/>
  <c r="P23" i="7"/>
  <c r="Q23" i="7"/>
  <c r="B23" i="7"/>
  <c r="R16" i="5"/>
  <c r="C12" i="5"/>
  <c r="O12" i="5"/>
  <c r="P12" i="5"/>
  <c r="C7" i="4"/>
  <c r="C10" i="4" s="1"/>
  <c r="C6" i="4"/>
  <c r="C27" i="7"/>
  <c r="D27" i="7"/>
  <c r="D28" i="7" s="1"/>
  <c r="E27" i="7"/>
  <c r="F27" i="7"/>
  <c r="G27" i="7"/>
  <c r="H27" i="7"/>
  <c r="I27" i="7"/>
  <c r="J27" i="7"/>
  <c r="K27" i="7"/>
  <c r="L27" i="7"/>
  <c r="M27" i="7"/>
  <c r="N27" i="7"/>
  <c r="N28" i="7" s="1"/>
  <c r="O27" i="7"/>
  <c r="O28" i="7" s="1"/>
  <c r="P27" i="7"/>
  <c r="P28" i="7" s="1"/>
  <c r="Q27" i="7"/>
  <c r="B27" i="7"/>
  <c r="C16" i="7"/>
  <c r="C17" i="7" s="1"/>
  <c r="D16" i="7"/>
  <c r="D17" i="7" s="1"/>
  <c r="D35" i="7" s="1"/>
  <c r="E16" i="7"/>
  <c r="E17" i="7" s="1"/>
  <c r="F16" i="7"/>
  <c r="F17" i="7" s="1"/>
  <c r="G16" i="7"/>
  <c r="G17" i="7" s="1"/>
  <c r="H16" i="7"/>
  <c r="H17" i="7" s="1"/>
  <c r="I16" i="7"/>
  <c r="I17" i="7" s="1"/>
  <c r="J16" i="7"/>
  <c r="J17" i="7" s="1"/>
  <c r="K16" i="7"/>
  <c r="K17" i="7" s="1"/>
  <c r="L16" i="7"/>
  <c r="L17" i="7" s="1"/>
  <c r="M16" i="7"/>
  <c r="M17" i="7" s="1"/>
  <c r="N16" i="7"/>
  <c r="N17" i="7" s="1"/>
  <c r="O16" i="7"/>
  <c r="O17" i="7" s="1"/>
  <c r="P16" i="7"/>
  <c r="P17" i="7" s="1"/>
  <c r="R20" i="7"/>
  <c r="R21" i="7"/>
  <c r="R10" i="7"/>
  <c r="R12" i="7"/>
  <c r="R9" i="7"/>
  <c r="K39" i="24"/>
  <c r="K29" i="7" s="1"/>
  <c r="L39" i="24"/>
  <c r="L29" i="7" s="1"/>
  <c r="M39" i="24"/>
  <c r="M29" i="7" s="1"/>
  <c r="N39" i="24"/>
  <c r="N29" i="7" s="1"/>
  <c r="O39" i="24"/>
  <c r="O29" i="7" s="1"/>
  <c r="P39" i="24"/>
  <c r="P29" i="7" s="1"/>
  <c r="Q39" i="24"/>
  <c r="Q29" i="7" s="1"/>
  <c r="R10" i="24"/>
  <c r="R9" i="24"/>
  <c r="K6" i="7"/>
  <c r="L6" i="7"/>
  <c r="M6" i="7"/>
  <c r="N6" i="7"/>
  <c r="O6" i="7"/>
  <c r="P6" i="7"/>
  <c r="Q6" i="7"/>
  <c r="O42" i="4"/>
  <c r="O11" i="4" s="1"/>
  <c r="P42" i="4"/>
  <c r="P11" i="4" s="1"/>
  <c r="Q42" i="4"/>
  <c r="Q11" i="4" s="1"/>
  <c r="R42" i="4"/>
  <c r="R11" i="4" s="1"/>
  <c r="M42" i="4"/>
  <c r="M11" i="4" s="1"/>
  <c r="N42" i="4"/>
  <c r="N11" i="4" s="1"/>
  <c r="S69" i="4"/>
  <c r="S68" i="4"/>
  <c r="D70" i="4"/>
  <c r="D13" i="4" s="1"/>
  <c r="E70" i="4"/>
  <c r="E13" i="4" s="1"/>
  <c r="F70" i="4"/>
  <c r="F13" i="4" s="1"/>
  <c r="G70" i="4"/>
  <c r="G13" i="4" s="1"/>
  <c r="H70" i="4"/>
  <c r="H13" i="4" s="1"/>
  <c r="I70" i="4"/>
  <c r="I13" i="4" s="1"/>
  <c r="J70" i="4"/>
  <c r="J13" i="4" s="1"/>
  <c r="K70" i="4"/>
  <c r="K13" i="4" s="1"/>
  <c r="L70" i="4"/>
  <c r="L13" i="4" s="1"/>
  <c r="M70" i="4"/>
  <c r="M13" i="4" s="1"/>
  <c r="N70" i="4"/>
  <c r="N13" i="4" s="1"/>
  <c r="O70" i="4"/>
  <c r="O13" i="4" s="1"/>
  <c r="P70" i="4"/>
  <c r="P13" i="4" s="1"/>
  <c r="Q70" i="4"/>
  <c r="Q13" i="4" s="1"/>
  <c r="R70" i="4"/>
  <c r="R13" i="4" s="1"/>
  <c r="C70" i="4"/>
  <c r="C13" i="4" s="1"/>
  <c r="M63" i="4"/>
  <c r="M12" i="4" s="1"/>
  <c r="N63" i="4"/>
  <c r="N12" i="4" s="1"/>
  <c r="O63" i="4"/>
  <c r="O12" i="4" s="1"/>
  <c r="P63" i="4"/>
  <c r="P12" i="4" s="1"/>
  <c r="Q63" i="4"/>
  <c r="Q12" i="4" s="1"/>
  <c r="R63" i="4"/>
  <c r="R12" i="4" s="1"/>
  <c r="L63" i="4"/>
  <c r="S22" i="4"/>
  <c r="S23" i="4"/>
  <c r="S24" i="4"/>
  <c r="S25" i="4"/>
  <c r="S26" i="4"/>
  <c r="S27" i="4"/>
  <c r="S28" i="4"/>
  <c r="S29" i="4"/>
  <c r="S30" i="4"/>
  <c r="S31" i="4"/>
  <c r="S32" i="4"/>
  <c r="S33" i="4"/>
  <c r="S34" i="4"/>
  <c r="S35" i="4"/>
  <c r="S36" i="4"/>
  <c r="S37" i="4"/>
  <c r="S38" i="4"/>
  <c r="S39" i="4"/>
  <c r="S40" i="4"/>
  <c r="S41" i="4"/>
  <c r="S21" i="4"/>
  <c r="D7" i="4"/>
  <c r="D10" i="4" s="1"/>
  <c r="E7" i="4"/>
  <c r="E10" i="4" s="1"/>
  <c r="F7" i="4"/>
  <c r="F10" i="4" s="1"/>
  <c r="G7" i="4"/>
  <c r="G10" i="4" s="1"/>
  <c r="H7" i="4"/>
  <c r="H10" i="4" s="1"/>
  <c r="I7" i="4"/>
  <c r="I10" i="4" s="1"/>
  <c r="J7" i="4"/>
  <c r="J10" i="4" s="1"/>
  <c r="K7" i="4"/>
  <c r="K10" i="4" s="1"/>
  <c r="L7" i="4"/>
  <c r="L10" i="4" s="1"/>
  <c r="M7" i="4"/>
  <c r="M10" i="4" s="1"/>
  <c r="N7" i="4"/>
  <c r="N10" i="4" s="1"/>
  <c r="O7" i="4"/>
  <c r="O10" i="4" s="1"/>
  <c r="P7" i="4"/>
  <c r="P10" i="4" s="1"/>
  <c r="Q7" i="4"/>
  <c r="Q10" i="4" s="1"/>
  <c r="R7" i="4"/>
  <c r="R10" i="4" s="1"/>
  <c r="K6" i="4"/>
  <c r="K8" i="4" s="1"/>
  <c r="L6" i="4"/>
  <c r="L8" i="4" s="1"/>
  <c r="M6" i="4"/>
  <c r="N6" i="4"/>
  <c r="O6" i="4"/>
  <c r="P6" i="4"/>
  <c r="Q6" i="4"/>
  <c r="R6" i="4"/>
  <c r="R49" i="5"/>
  <c r="R48" i="5"/>
  <c r="K50" i="5"/>
  <c r="L50" i="5"/>
  <c r="M50" i="5"/>
  <c r="N50" i="5"/>
  <c r="O50" i="5"/>
  <c r="P50" i="5"/>
  <c r="Q50" i="5"/>
  <c r="K47" i="5"/>
  <c r="L47" i="5"/>
  <c r="M47" i="5"/>
  <c r="N47" i="5"/>
  <c r="O47" i="5"/>
  <c r="P47" i="5"/>
  <c r="Q47" i="5"/>
  <c r="Q51" i="5" s="1"/>
  <c r="K42" i="5"/>
  <c r="L42" i="5"/>
  <c r="M42" i="5"/>
  <c r="N42" i="5"/>
  <c r="O42" i="5"/>
  <c r="P42" i="5"/>
  <c r="Q42" i="5"/>
  <c r="K37" i="5"/>
  <c r="L37" i="5"/>
  <c r="M37" i="5"/>
  <c r="N37" i="5"/>
  <c r="O37" i="5"/>
  <c r="P37" i="5"/>
  <c r="Q37" i="5"/>
  <c r="K36" i="5"/>
  <c r="L36" i="5"/>
  <c r="M36" i="5"/>
  <c r="N36" i="5"/>
  <c r="O36" i="5"/>
  <c r="P36" i="5"/>
  <c r="Q36" i="5"/>
  <c r="R35" i="5"/>
  <c r="K30" i="5"/>
  <c r="L30" i="5"/>
  <c r="M30" i="5"/>
  <c r="N30" i="5"/>
  <c r="O30" i="5"/>
  <c r="P30" i="5"/>
  <c r="Q30" i="5"/>
  <c r="K29" i="5"/>
  <c r="L29" i="5"/>
  <c r="M29" i="5"/>
  <c r="N29" i="5"/>
  <c r="O29" i="5"/>
  <c r="P29" i="5"/>
  <c r="Q29" i="5"/>
  <c r="K28" i="5"/>
  <c r="K31" i="5" s="1"/>
  <c r="L28" i="5"/>
  <c r="L31" i="5" s="1"/>
  <c r="M28" i="5"/>
  <c r="M31" i="5" s="1"/>
  <c r="N28" i="5"/>
  <c r="N31" i="5" s="1"/>
  <c r="O28" i="5"/>
  <c r="O32" i="5" s="1"/>
  <c r="P28" i="5"/>
  <c r="P31" i="5" s="1"/>
  <c r="Q28" i="5"/>
  <c r="Q31" i="5" s="1"/>
  <c r="I28" i="5"/>
  <c r="R13" i="5"/>
  <c r="R11" i="5"/>
  <c r="R10" i="5"/>
  <c r="R9" i="5"/>
  <c r="K12" i="5"/>
  <c r="L12" i="5"/>
  <c r="M12" i="5"/>
  <c r="N12" i="5"/>
  <c r="Q12" i="5"/>
  <c r="B37" i="5"/>
  <c r="B36" i="5"/>
  <c r="B28" i="5"/>
  <c r="B32" i="5" s="1"/>
  <c r="B29" i="5"/>
  <c r="B30" i="5"/>
  <c r="F50" i="5"/>
  <c r="D47" i="5"/>
  <c r="C47" i="5"/>
  <c r="B47" i="5"/>
  <c r="B50" i="5"/>
  <c r="H28" i="7" l="1"/>
  <c r="F28" i="7"/>
  <c r="Q28" i="7"/>
  <c r="Q35" i="7" s="1"/>
  <c r="E28" i="7"/>
  <c r="E35" i="7"/>
  <c r="M28" i="7"/>
  <c r="M35" i="7" s="1"/>
  <c r="F35" i="7"/>
  <c r="H35" i="7"/>
  <c r="L28" i="7"/>
  <c r="P35" i="7"/>
  <c r="L35" i="7"/>
  <c r="B28" i="7"/>
  <c r="B35" i="7" s="1"/>
  <c r="G28" i="7"/>
  <c r="R23" i="7"/>
  <c r="R17" i="7"/>
  <c r="Q8" i="4"/>
  <c r="Q46" i="4"/>
  <c r="Q19" i="4"/>
  <c r="P8" i="4"/>
  <c r="P46" i="4"/>
  <c r="P19" i="4"/>
  <c r="O8" i="4"/>
  <c r="O46" i="4"/>
  <c r="O19" i="4"/>
  <c r="S10" i="4"/>
  <c r="M8" i="4"/>
  <c r="M19" i="4"/>
  <c r="M46" i="4"/>
  <c r="R8" i="4"/>
  <c r="R46" i="4"/>
  <c r="R19" i="4"/>
  <c r="N8" i="4"/>
  <c r="N46" i="4"/>
  <c r="N19" i="4"/>
  <c r="L51" i="5"/>
  <c r="Q38" i="5"/>
  <c r="K28" i="7"/>
  <c r="K35" i="7" s="1"/>
  <c r="C28" i="7"/>
  <c r="C35" i="7" s="1"/>
  <c r="J28" i="7"/>
  <c r="J35" i="7" s="1"/>
  <c r="I28" i="7"/>
  <c r="I35" i="7" s="1"/>
  <c r="N35" i="7"/>
  <c r="G35" i="7"/>
  <c r="O35" i="7"/>
  <c r="O51" i="5"/>
  <c r="N51" i="5"/>
  <c r="N38" i="5"/>
  <c r="K51" i="5"/>
  <c r="K32" i="5"/>
  <c r="N32" i="5"/>
  <c r="L32" i="5"/>
  <c r="L38" i="5"/>
  <c r="K38" i="5"/>
  <c r="P38" i="5"/>
  <c r="P51" i="5"/>
  <c r="O38" i="5"/>
  <c r="M38" i="5"/>
  <c r="M51" i="5"/>
  <c r="S13" i="4"/>
  <c r="S70" i="4"/>
  <c r="R26" i="7"/>
  <c r="R25" i="7"/>
  <c r="R16" i="7"/>
  <c r="O31" i="5"/>
  <c r="B38" i="5"/>
  <c r="M32" i="5"/>
  <c r="Q32" i="5"/>
  <c r="P32" i="5"/>
  <c r="R12" i="5"/>
  <c r="B31" i="5"/>
  <c r="B51" i="5"/>
  <c r="R27" i="7" l="1"/>
  <c r="C50" i="5"/>
  <c r="D50" i="5"/>
  <c r="D51" i="5" s="1"/>
  <c r="E50" i="5"/>
  <c r="G50" i="5"/>
  <c r="H50" i="5"/>
  <c r="I50" i="5"/>
  <c r="J50" i="5"/>
  <c r="E47" i="5"/>
  <c r="F47" i="5"/>
  <c r="F51" i="5" s="1"/>
  <c r="G47" i="5"/>
  <c r="H47" i="5"/>
  <c r="I47" i="5"/>
  <c r="J47" i="5"/>
  <c r="J51" i="5" l="1"/>
  <c r="R28" i="7"/>
  <c r="C51" i="5"/>
  <c r="R50" i="5"/>
  <c r="G51" i="5"/>
  <c r="I51" i="5"/>
  <c r="E51" i="5"/>
  <c r="R47" i="5"/>
  <c r="H51" i="5"/>
  <c r="R26" i="5"/>
  <c r="C30" i="5"/>
  <c r="D30" i="5"/>
  <c r="E30" i="5"/>
  <c r="F30" i="5"/>
  <c r="G30" i="5"/>
  <c r="H30" i="5"/>
  <c r="I30" i="5"/>
  <c r="J30" i="5"/>
  <c r="R27" i="5"/>
  <c r="R24" i="5"/>
  <c r="R21" i="5"/>
  <c r="R18" i="5"/>
  <c r="A3" i="1"/>
  <c r="A3" i="4"/>
  <c r="A3" i="26"/>
  <c r="A3" i="7"/>
  <c r="A3" i="24"/>
  <c r="R35" i="7" l="1"/>
  <c r="R30" i="5"/>
  <c r="R51" i="5"/>
  <c r="R45" i="5"/>
  <c r="I13" i="1" s="1"/>
  <c r="I21" i="1" l="1"/>
  <c r="B42" i="5"/>
  <c r="R6" i="5"/>
  <c r="H6" i="7"/>
  <c r="I6" i="7"/>
  <c r="J6" i="7"/>
  <c r="C6" i="7"/>
  <c r="D6" i="7"/>
  <c r="E6" i="7"/>
  <c r="F6" i="7"/>
  <c r="G6" i="7"/>
  <c r="R7" i="5"/>
  <c r="S7" i="4" s="1"/>
  <c r="D6" i="4"/>
  <c r="D19" i="4" s="1"/>
  <c r="R23" i="5"/>
  <c r="R20" i="5"/>
  <c r="R19" i="5"/>
  <c r="R17" i="5"/>
  <c r="C28" i="5"/>
  <c r="D28" i="5"/>
  <c r="E28" i="5"/>
  <c r="F28" i="5"/>
  <c r="G28" i="5"/>
  <c r="H28" i="5"/>
  <c r="J28" i="5"/>
  <c r="C29" i="5"/>
  <c r="D29" i="5"/>
  <c r="E29" i="5"/>
  <c r="F29" i="5"/>
  <c r="G29" i="5"/>
  <c r="H29" i="5"/>
  <c r="I29" i="5"/>
  <c r="J29" i="5"/>
  <c r="B6" i="7"/>
  <c r="B7" i="24"/>
  <c r="C7" i="24"/>
  <c r="D7" i="24"/>
  <c r="E7" i="24"/>
  <c r="F7" i="24"/>
  <c r="G7" i="24"/>
  <c r="H7" i="24"/>
  <c r="I7" i="24"/>
  <c r="J7" i="24"/>
  <c r="Q7" i="24"/>
  <c r="E6" i="4"/>
  <c r="E19" i="4" s="1"/>
  <c r="F6" i="4"/>
  <c r="F19" i="4" s="1"/>
  <c r="G6" i="4"/>
  <c r="G19" i="4" s="1"/>
  <c r="H6" i="4"/>
  <c r="I6" i="4"/>
  <c r="J6" i="4"/>
  <c r="K19" i="4"/>
  <c r="L19" i="4"/>
  <c r="I19" i="4" l="1"/>
  <c r="I8" i="4"/>
  <c r="J19" i="4"/>
  <c r="J8" i="4"/>
  <c r="H19" i="4"/>
  <c r="H8" i="4"/>
  <c r="R28" i="5"/>
  <c r="R29" i="5"/>
  <c r="C46" i="4"/>
  <c r="C19" i="4"/>
  <c r="E32" i="5"/>
  <c r="E31" i="5"/>
  <c r="D32" i="5"/>
  <c r="D31" i="5"/>
  <c r="C32" i="5"/>
  <c r="C31" i="5"/>
  <c r="G32" i="5"/>
  <c r="G31" i="5"/>
  <c r="I32" i="5"/>
  <c r="I31" i="5"/>
  <c r="F32" i="5"/>
  <c r="F31" i="5"/>
  <c r="J32" i="5"/>
  <c r="J31" i="5"/>
  <c r="H32" i="5"/>
  <c r="H31" i="5"/>
  <c r="E8" i="4"/>
  <c r="E46" i="4"/>
  <c r="J46" i="4"/>
  <c r="F46" i="4"/>
  <c r="K46" i="4"/>
  <c r="I46" i="4"/>
  <c r="D8" i="4"/>
  <c r="D46" i="4"/>
  <c r="L46" i="4"/>
  <c r="H46" i="4"/>
  <c r="G8" i="4"/>
  <c r="G46" i="4"/>
  <c r="C8" i="4"/>
  <c r="B39" i="5"/>
  <c r="B43" i="5" s="1"/>
  <c r="C34" i="5" s="1"/>
  <c r="R30" i="7"/>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1" i="7"/>
  <c r="R32" i="7"/>
  <c r="C14" i="4"/>
  <c r="K63" i="4"/>
  <c r="K12" i="4" s="1"/>
  <c r="E63" i="4"/>
  <c r="E12" i="4" s="1"/>
  <c r="C63" i="4"/>
  <c r="C42" i="4"/>
  <c r="C11" i="4" s="1"/>
  <c r="D42" i="4"/>
  <c r="D11" i="4" s="1"/>
  <c r="E42" i="4"/>
  <c r="E11" i="4" s="1"/>
  <c r="F42" i="4"/>
  <c r="F11" i="4" s="1"/>
  <c r="G42" i="4"/>
  <c r="G11" i="4" s="1"/>
  <c r="H42" i="4"/>
  <c r="H11" i="4" s="1"/>
  <c r="I42" i="4"/>
  <c r="I11" i="4" s="1"/>
  <c r="J42" i="4"/>
  <c r="J11" i="4" s="1"/>
  <c r="K42" i="4"/>
  <c r="K11" i="4" s="1"/>
  <c r="L42" i="4"/>
  <c r="L11" i="4" s="1"/>
  <c r="C12" i="4" l="1"/>
  <c r="S11" i="4"/>
  <c r="S42" i="4"/>
  <c r="R31" i="5"/>
  <c r="R32" i="5"/>
  <c r="F8" i="4"/>
  <c r="S8" i="4" s="1"/>
  <c r="C42" i="5" l="1"/>
  <c r="I9" i="1"/>
  <c r="I10" i="1"/>
  <c r="D12" i="5"/>
  <c r="E12" i="5"/>
  <c r="F12" i="5"/>
  <c r="G12" i="5"/>
  <c r="H12" i="5"/>
  <c r="I12" i="5"/>
  <c r="J12" i="5"/>
  <c r="J39" i="24"/>
  <c r="J29" i="7" s="1"/>
  <c r="I39" i="24"/>
  <c r="I29" i="7" s="1"/>
  <c r="H39" i="24"/>
  <c r="H29" i="7" s="1"/>
  <c r="G39" i="24"/>
  <c r="G29" i="7" s="1"/>
  <c r="F39" i="24"/>
  <c r="F29" i="7" s="1"/>
  <c r="E39" i="24"/>
  <c r="E29" i="7" s="1"/>
  <c r="D39" i="24"/>
  <c r="D29" i="7" s="1"/>
  <c r="C39" i="24"/>
  <c r="C29" i="7" s="1"/>
  <c r="B39" i="24"/>
  <c r="B29" i="7" l="1"/>
  <c r="R39" i="24"/>
  <c r="I16" i="1"/>
  <c r="I12" i="1"/>
  <c r="D63" i="4"/>
  <c r="F63" i="4"/>
  <c r="F12" i="4" s="1"/>
  <c r="G63" i="4"/>
  <c r="G12" i="4" s="1"/>
  <c r="H63" i="4"/>
  <c r="H12" i="4" s="1"/>
  <c r="I63" i="4"/>
  <c r="I12" i="4" s="1"/>
  <c r="J63" i="4"/>
  <c r="J12" i="4" s="1"/>
  <c r="L12" i="4"/>
  <c r="R25" i="5"/>
  <c r="R22" i="5"/>
  <c r="D12" i="4" l="1"/>
  <c r="S12" i="4" s="1"/>
  <c r="S15" i="4" s="1"/>
  <c r="R29" i="7"/>
  <c r="I7" i="1"/>
  <c r="I6" i="1"/>
  <c r="I11" i="1"/>
  <c r="I14" i="1" s="1"/>
  <c r="R34" i="7" l="1"/>
  <c r="R36" i="7" s="1"/>
  <c r="I26" i="1" s="1"/>
  <c r="I22" i="1"/>
  <c r="I18" i="1"/>
  <c r="F5" i="26" s="1"/>
  <c r="I17" i="1" l="1"/>
  <c r="D42" i="5" l="1"/>
  <c r="E42" i="5"/>
  <c r="F42" i="5"/>
  <c r="G42" i="5"/>
  <c r="H42" i="5"/>
  <c r="I42" i="5"/>
  <c r="J42" i="5"/>
  <c r="R41" i="5"/>
  <c r="R40" i="5"/>
  <c r="C36" i="5"/>
  <c r="D36" i="5"/>
  <c r="E36" i="5"/>
  <c r="F36" i="5"/>
  <c r="G36" i="5"/>
  <c r="H36" i="5"/>
  <c r="I36" i="5"/>
  <c r="J36" i="5"/>
  <c r="C37" i="5"/>
  <c r="D37" i="5"/>
  <c r="E37" i="5"/>
  <c r="F37" i="5"/>
  <c r="G37" i="5"/>
  <c r="H37" i="5"/>
  <c r="I37" i="5"/>
  <c r="J37" i="5"/>
  <c r="F38" i="5" l="1"/>
  <c r="G38" i="5"/>
  <c r="C38" i="5"/>
  <c r="J38" i="5"/>
  <c r="I38" i="5"/>
  <c r="R37" i="5"/>
  <c r="I20" i="1" s="1"/>
  <c r="F6" i="26" s="1"/>
  <c r="F7" i="26" s="1"/>
  <c r="R36" i="5"/>
  <c r="H38" i="5"/>
  <c r="D38" i="5"/>
  <c r="E38" i="5"/>
  <c r="R42" i="5"/>
  <c r="I19" i="1" s="1"/>
  <c r="R38" i="5" l="1"/>
  <c r="I23" i="1"/>
  <c r="I25" i="1" s="1"/>
  <c r="I27" i="1" s="1"/>
  <c r="C39" i="5"/>
  <c r="C43" i="5" l="1"/>
  <c r="D34" i="5" s="1"/>
  <c r="D39" i="5" s="1"/>
  <c r="D43" i="5" s="1"/>
  <c r="E34" i="5" l="1"/>
  <c r="E39" i="5" s="1"/>
  <c r="E43" i="5" l="1"/>
  <c r="F34" i="5"/>
  <c r="F39" i="5" s="1"/>
  <c r="F43" i="5" s="1"/>
  <c r="G34" i="5" l="1"/>
  <c r="G39" i="5" s="1"/>
  <c r="G43" i="5" s="1"/>
  <c r="H34" i="5" l="1"/>
  <c r="H39" i="5" s="1"/>
  <c r="H43" i="5" s="1"/>
  <c r="I34" i="5" l="1"/>
  <c r="I39" i="5" s="1"/>
  <c r="I43" i="5" l="1"/>
  <c r="J34" i="5" s="1"/>
  <c r="J39" i="5" s="1"/>
  <c r="J43" i="5" s="1"/>
  <c r="K34" i="5" s="1"/>
  <c r="K39" i="5" s="1"/>
  <c r="K43" i="5" s="1"/>
  <c r="L34" i="5" s="1"/>
  <c r="L39" i="5" s="1"/>
  <c r="L43" i="5" s="1"/>
  <c r="M34" i="5" s="1"/>
  <c r="M39" i="5" s="1"/>
  <c r="M43" i="5" s="1"/>
  <c r="N34" i="5" s="1"/>
  <c r="N39" i="5" s="1"/>
  <c r="N43" i="5" s="1"/>
  <c r="O34" i="5" s="1"/>
  <c r="O39" i="5" s="1"/>
  <c r="O43" i="5" s="1"/>
  <c r="P34" i="5" s="1"/>
  <c r="P39" i="5" s="1"/>
  <c r="P43" i="5" s="1"/>
  <c r="Q34" i="5" s="1"/>
  <c r="Q39" i="5" s="1"/>
  <c r="Q43" i="5" s="1"/>
</calcChain>
</file>

<file path=xl/sharedStrings.xml><?xml version="1.0" encoding="utf-8"?>
<sst xmlns="http://schemas.openxmlformats.org/spreadsheetml/2006/main" count="276" uniqueCount="187">
  <si>
    <t>GAME DATES</t>
  </si>
  <si>
    <t>TOTALS</t>
  </si>
  <si>
    <t>BINGO EXPENSES:</t>
  </si>
  <si>
    <t>CHARITABLE ORGANIZATION NAME</t>
  </si>
  <si>
    <t>REPORTED MONTH/YEAR</t>
  </si>
  <si>
    <t>LICENSE #</t>
  </si>
  <si>
    <t>Fee Paid</t>
  </si>
  <si>
    <t>Description of Expense</t>
  </si>
  <si>
    <t>Distributor Name</t>
  </si>
  <si>
    <t>Invoice Date</t>
  </si>
  <si>
    <t>Invoice #</t>
  </si>
  <si>
    <t>Total # of Deals</t>
  </si>
  <si>
    <t>Deal Fees Paid</t>
  </si>
  <si>
    <t>Name of Payee</t>
  </si>
  <si>
    <t xml:space="preserve">Member's Name </t>
  </si>
  <si>
    <t>Amount Paid</t>
  </si>
  <si>
    <t>Total Paid</t>
  </si>
  <si>
    <t>Game Dates</t>
  </si>
  <si>
    <t>NET PROFIT/LOSS:</t>
  </si>
  <si>
    <t>Date</t>
  </si>
  <si>
    <t>7% COCA Tax Due:</t>
  </si>
  <si>
    <t>7% WTA Tax Due:</t>
  </si>
  <si>
    <t>Total Due to State:</t>
  </si>
  <si>
    <t>Name of Preparer</t>
  </si>
  <si>
    <t xml:space="preserve">Phone Number </t>
  </si>
  <si>
    <t>E-mail Address</t>
  </si>
  <si>
    <t>INSTRUCTIONS</t>
  </si>
  <si>
    <t>QUESTIONS? Contact the Licensing Unit at Licensing@Lottery.nh.gov or by phone at (603)271-7613.</t>
  </si>
  <si>
    <r>
      <rPr>
        <b/>
        <sz val="11"/>
        <color theme="1"/>
        <rFont val="Calibri"/>
        <family val="2"/>
        <scheme val="minor"/>
      </rPr>
      <t xml:space="preserve">1.  </t>
    </r>
    <r>
      <rPr>
        <sz val="11"/>
        <color theme="1"/>
        <rFont val="Calibri"/>
        <family val="2"/>
        <scheme val="minor"/>
      </rPr>
      <t>Game Dates</t>
    </r>
  </si>
  <si>
    <t>REGULAR GAME DETAILS</t>
  </si>
  <si>
    <r>
      <rPr>
        <b/>
        <sz val="11"/>
        <color theme="1"/>
        <rFont val="Calibri"/>
        <family val="2"/>
        <scheme val="minor"/>
      </rPr>
      <t xml:space="preserve">29. </t>
    </r>
    <r>
      <rPr>
        <sz val="11"/>
        <color theme="1"/>
        <rFont val="Calibri"/>
        <family val="2"/>
        <scheme val="minor"/>
      </rPr>
      <t>7% COCA TAX</t>
    </r>
    <r>
      <rPr>
        <i/>
        <sz val="11"/>
        <color theme="1"/>
        <rFont val="Calibri"/>
        <family val="2"/>
        <scheme val="minor"/>
      </rPr>
      <t xml:space="preserve"> </t>
    </r>
    <r>
      <rPr>
        <i/>
        <sz val="9"/>
        <color theme="1"/>
        <rFont val="Calibri"/>
        <family val="2"/>
        <scheme val="minor"/>
      </rPr>
      <t>(7% COCA Collections)</t>
    </r>
  </si>
  <si>
    <t>WINNER TAKE ALL (WTA) GAME DETAILS</t>
  </si>
  <si>
    <t>CARRY OVER COVER ALL (COCA) GAME DETAILS</t>
  </si>
  <si>
    <t>Exceeds $3K</t>
  </si>
  <si>
    <t>2.  COST OF DEALS GRAND TOTAL:</t>
  </si>
  <si>
    <t>3.  DEAL FEES PAID GRAND TOTAL:</t>
  </si>
  <si>
    <t>1. MEMBER REIMBURSEMENTS GRAND TOTALS:</t>
  </si>
  <si>
    <t>4.  OTHER LUCKY 7 EXPENSES GRAND TOTAL:</t>
  </si>
  <si>
    <t>I hereby certify that I am an official of the Charitable Organization authorized to sign and submit this financial report on behalf of the organization. I further certify, under penalty of unsworn falsification pursuant to RSA 641:3, that the information provided on this report is true, accurate and complete, and that there are no willful misrepresentations in, or falsifications of the information provided herein. I acknowledge that giving false information is grounds for denial, suspension, or revocation of a gaming license.</t>
  </si>
  <si>
    <r>
      <t xml:space="preserve">1. MEMBER REIMBURSEMENT
</t>
    </r>
    <r>
      <rPr>
        <i/>
        <sz val="9"/>
        <rFont val="Calibri"/>
        <family val="2"/>
        <scheme val="minor"/>
      </rPr>
      <t>For Out-of-Pocket Expenses Only - Compensation cannot exceed $8/game date</t>
    </r>
  </si>
  <si>
    <t>*For the purposes of this form, the Authorized Official signing this document must be either the leader of the charitable organization or the organization's financial officer. This individual cannot be the same person that prepared the report. 
Proof of authority to sign and submit this application may be required.</t>
  </si>
  <si>
    <t>Preparer of the Report</t>
  </si>
  <si>
    <r>
      <t xml:space="preserve">2. PURCHASED DEALS
3. DEAL FEES
</t>
    </r>
    <r>
      <rPr>
        <i/>
        <sz val="9"/>
        <rFont val="Calibri"/>
        <family val="2"/>
        <scheme val="minor"/>
      </rPr>
      <t>Based on invoices paid during the reported month</t>
    </r>
  </si>
  <si>
    <r>
      <t>Total Cost</t>
    </r>
    <r>
      <rPr>
        <sz val="11"/>
        <rFont val="Calibri"/>
        <family val="2"/>
        <scheme val="minor"/>
      </rPr>
      <t xml:space="preserve"> 
</t>
    </r>
    <r>
      <rPr>
        <i/>
        <sz val="9"/>
        <rFont val="Calibri"/>
        <family val="2"/>
        <scheme val="minor"/>
      </rPr>
      <t>(excludes deal fees)</t>
    </r>
  </si>
  <si>
    <r>
      <t xml:space="preserve">4. OTHER LUCKY 7 EXPENSES
</t>
    </r>
    <r>
      <rPr>
        <i/>
        <sz val="9"/>
        <rFont val="Calibri"/>
        <family val="2"/>
        <scheme val="minor"/>
      </rPr>
      <t>Ticket dispenser rental, etc.</t>
    </r>
  </si>
  <si>
    <r>
      <rPr>
        <b/>
        <sz val="11"/>
        <color theme="1"/>
        <rFont val="Calibri"/>
        <family val="2"/>
        <scheme val="minor"/>
      </rPr>
      <t>1.</t>
    </r>
    <r>
      <rPr>
        <sz val="11"/>
        <color theme="1"/>
        <rFont val="Calibri"/>
        <family val="2"/>
        <scheme val="minor"/>
      </rPr>
      <t xml:space="preserve"> Game Dates</t>
    </r>
  </si>
  <si>
    <r>
      <rPr>
        <b/>
        <sz val="11"/>
        <color theme="1"/>
        <rFont val="Calibri"/>
        <family val="2"/>
        <scheme val="minor"/>
      </rPr>
      <t xml:space="preserve">2. </t>
    </r>
    <r>
      <rPr>
        <sz val="11"/>
        <color theme="1"/>
        <rFont val="Calibri"/>
        <family val="2"/>
        <scheme val="minor"/>
      </rPr>
      <t>Attendance</t>
    </r>
  </si>
  <si>
    <r>
      <rPr>
        <b/>
        <sz val="11"/>
        <color theme="1"/>
        <rFont val="Calibri"/>
        <family val="2"/>
        <scheme val="minor"/>
      </rPr>
      <t xml:space="preserve">3. </t>
    </r>
    <r>
      <rPr>
        <sz val="11"/>
        <color theme="1"/>
        <rFont val="Calibri"/>
        <family val="2"/>
        <scheme val="minor"/>
      </rPr>
      <t>Regular Bingo Paper Sales</t>
    </r>
    <r>
      <rPr>
        <i/>
        <sz val="9"/>
        <color theme="1"/>
        <rFont val="Calibri"/>
        <family val="2"/>
        <scheme val="minor"/>
      </rPr>
      <t xml:space="preserve"> (all games except WTA and COCA)</t>
    </r>
  </si>
  <si>
    <r>
      <rPr>
        <b/>
        <sz val="11"/>
        <color theme="1"/>
        <rFont val="Calibri"/>
        <family val="2"/>
        <scheme val="minor"/>
      </rPr>
      <t xml:space="preserve">5. </t>
    </r>
    <r>
      <rPr>
        <sz val="11"/>
        <color theme="1"/>
        <rFont val="Calibri"/>
        <family val="2"/>
        <scheme val="minor"/>
      </rPr>
      <t>Prize Amount Contributed by the Commercial Hall</t>
    </r>
    <r>
      <rPr>
        <i/>
        <sz val="11"/>
        <color theme="1"/>
        <rFont val="Calibri"/>
        <family val="2"/>
        <scheme val="minor"/>
      </rPr>
      <t xml:space="preserve"> </t>
    </r>
    <r>
      <rPr>
        <i/>
        <sz val="9"/>
        <color theme="1"/>
        <rFont val="Calibri"/>
        <family val="2"/>
        <scheme val="minor"/>
      </rPr>
      <t>($500/game date max)</t>
    </r>
  </si>
  <si>
    <r>
      <rPr>
        <b/>
        <sz val="11"/>
        <color theme="1"/>
        <rFont val="Calibri"/>
        <family val="2"/>
        <scheme val="minor"/>
      </rPr>
      <t xml:space="preserve">6. </t>
    </r>
    <r>
      <rPr>
        <sz val="11"/>
        <color theme="1"/>
        <rFont val="Calibri"/>
        <family val="2"/>
        <scheme val="minor"/>
      </rPr>
      <t xml:space="preserve">Total Revenue </t>
    </r>
  </si>
  <si>
    <r>
      <rPr>
        <b/>
        <sz val="11"/>
        <color theme="1"/>
        <rFont val="Calibri"/>
        <family val="2"/>
        <scheme val="minor"/>
      </rPr>
      <t xml:space="preserve">7. </t>
    </r>
    <r>
      <rPr>
        <sz val="11"/>
        <color theme="1"/>
        <rFont val="Calibri"/>
        <family val="2"/>
        <scheme val="minor"/>
      </rPr>
      <t xml:space="preserve">Total Prizes Paid </t>
    </r>
    <r>
      <rPr>
        <i/>
        <sz val="9"/>
        <color theme="1"/>
        <rFont val="Calibri"/>
        <family val="2"/>
        <scheme val="minor"/>
      </rPr>
      <t>(cannot exceed $4,000/game date)</t>
    </r>
    <r>
      <rPr>
        <sz val="11"/>
        <color theme="1"/>
        <rFont val="Calibri"/>
        <family val="2"/>
        <scheme val="minor"/>
      </rPr>
      <t xml:space="preserve"> </t>
    </r>
  </si>
  <si>
    <r>
      <rPr>
        <b/>
        <sz val="11"/>
        <color rgb="FF000000"/>
        <rFont val="Calibri"/>
        <family val="2"/>
        <scheme val="minor"/>
      </rPr>
      <t xml:space="preserve">8. </t>
    </r>
    <r>
      <rPr>
        <sz val="11"/>
        <color rgb="FF000000"/>
        <rFont val="Calibri"/>
        <family val="2"/>
        <scheme val="minor"/>
      </rPr>
      <t>Progressive WTA Games Played</t>
    </r>
  </si>
  <si>
    <r>
      <rPr>
        <b/>
        <sz val="11"/>
        <color theme="1"/>
        <rFont val="Calibri"/>
        <family val="2"/>
        <scheme val="minor"/>
      </rPr>
      <t>9.</t>
    </r>
    <r>
      <rPr>
        <sz val="11"/>
        <color theme="1"/>
        <rFont val="Calibri"/>
        <family val="2"/>
        <scheme val="minor"/>
      </rPr>
      <t xml:space="preserve"> WTA #1 - Collections</t>
    </r>
  </si>
  <si>
    <r>
      <rPr>
        <b/>
        <sz val="11"/>
        <color theme="1"/>
        <rFont val="Calibri"/>
        <family val="2"/>
        <scheme val="minor"/>
      </rPr>
      <t>10.</t>
    </r>
    <r>
      <rPr>
        <sz val="11"/>
        <color theme="1"/>
        <rFont val="Calibri"/>
        <family val="2"/>
        <scheme val="minor"/>
      </rPr>
      <t xml:space="preserve"> WTA #1 - Prizes Paid </t>
    </r>
    <r>
      <rPr>
        <i/>
        <sz val="9"/>
        <color theme="1"/>
        <rFont val="Calibri"/>
        <family val="2"/>
        <scheme val="minor"/>
      </rPr>
      <t xml:space="preserve">(cannot exceed 86% of Collections) </t>
    </r>
  </si>
  <si>
    <r>
      <rPr>
        <b/>
        <sz val="11"/>
        <color theme="1"/>
        <rFont val="Calibri"/>
        <family val="2"/>
        <scheme val="minor"/>
      </rPr>
      <t>12.</t>
    </r>
    <r>
      <rPr>
        <sz val="11"/>
        <color theme="1"/>
        <rFont val="Calibri"/>
        <family val="2"/>
        <scheme val="minor"/>
      </rPr>
      <t xml:space="preserve"> WTA #2 - Collections</t>
    </r>
  </si>
  <si>
    <r>
      <rPr>
        <b/>
        <sz val="11"/>
        <color theme="1"/>
        <rFont val="Calibri"/>
        <family val="2"/>
        <scheme val="minor"/>
      </rPr>
      <t xml:space="preserve">13. </t>
    </r>
    <r>
      <rPr>
        <sz val="11"/>
        <color theme="1"/>
        <rFont val="Calibri"/>
        <family val="2"/>
        <scheme val="minor"/>
      </rPr>
      <t xml:space="preserve">WTA #2 - Prizes Paid </t>
    </r>
    <r>
      <rPr>
        <i/>
        <sz val="9"/>
        <color theme="1"/>
        <rFont val="Calibri"/>
        <family val="2"/>
        <scheme val="minor"/>
      </rPr>
      <t xml:space="preserve">(cannot exceed 86% of Collections) </t>
    </r>
    <r>
      <rPr>
        <sz val="11"/>
        <color theme="1"/>
        <rFont val="Calibri"/>
        <family val="2"/>
        <scheme val="minor"/>
      </rPr>
      <t xml:space="preserve"> </t>
    </r>
  </si>
  <si>
    <r>
      <rPr>
        <b/>
        <sz val="11"/>
        <color theme="1"/>
        <rFont val="Calibri"/>
        <family val="2"/>
        <scheme val="minor"/>
      </rPr>
      <t>15.</t>
    </r>
    <r>
      <rPr>
        <sz val="11"/>
        <color theme="1"/>
        <rFont val="Calibri"/>
        <family val="2"/>
        <scheme val="minor"/>
      </rPr>
      <t xml:space="preserve"> WTA #3 - Collections</t>
    </r>
  </si>
  <si>
    <r>
      <rPr>
        <b/>
        <sz val="11"/>
        <color theme="1"/>
        <rFont val="Calibri"/>
        <family val="2"/>
        <scheme val="minor"/>
      </rPr>
      <t>16.</t>
    </r>
    <r>
      <rPr>
        <sz val="11"/>
        <color theme="1"/>
        <rFont val="Calibri"/>
        <family val="2"/>
        <scheme val="minor"/>
      </rPr>
      <t xml:space="preserve"> WTA #3 - Prizes Paid </t>
    </r>
    <r>
      <rPr>
        <i/>
        <sz val="9"/>
        <color theme="1"/>
        <rFont val="Calibri"/>
        <family val="2"/>
        <scheme val="minor"/>
      </rPr>
      <t>(cannot exceed 86% of Collections)</t>
    </r>
    <r>
      <rPr>
        <sz val="11"/>
        <color theme="1"/>
        <rFont val="Calibri"/>
        <family val="2"/>
        <scheme val="minor"/>
      </rPr>
      <t xml:space="preserve"> </t>
    </r>
  </si>
  <si>
    <r>
      <rPr>
        <b/>
        <sz val="11"/>
        <color theme="1"/>
        <rFont val="Calibri"/>
        <family val="2"/>
        <scheme val="minor"/>
      </rPr>
      <t>19.</t>
    </r>
    <r>
      <rPr>
        <sz val="11"/>
        <color theme="1"/>
        <rFont val="Calibri"/>
        <family val="2"/>
        <scheme val="minor"/>
      </rPr>
      <t xml:space="preserve"> WTA #4 - Prizes Paid</t>
    </r>
    <r>
      <rPr>
        <i/>
        <sz val="9"/>
        <color theme="1"/>
        <rFont val="Calibri"/>
        <family val="2"/>
        <scheme val="minor"/>
      </rPr>
      <t xml:space="preserve"> (cannot exceed 86% of Collections) </t>
    </r>
  </si>
  <si>
    <r>
      <rPr>
        <b/>
        <sz val="11"/>
        <rFont val="Calibri"/>
        <family val="2"/>
        <scheme val="minor"/>
      </rPr>
      <t xml:space="preserve">22. </t>
    </r>
    <r>
      <rPr>
        <sz val="11"/>
        <rFont val="Calibri"/>
        <family val="2"/>
        <scheme val="minor"/>
      </rPr>
      <t xml:space="preserve">Total WTA Prizes Paid </t>
    </r>
    <r>
      <rPr>
        <i/>
        <sz val="9"/>
        <rFont val="Calibri"/>
        <family val="2"/>
        <scheme val="minor"/>
      </rPr>
      <t>(sum of Lines 10, 13, 16 and 19)</t>
    </r>
  </si>
  <si>
    <r>
      <rPr>
        <b/>
        <sz val="11"/>
        <color theme="1"/>
        <rFont val="Calibri"/>
        <family val="2"/>
        <scheme val="minor"/>
      </rPr>
      <t xml:space="preserve">21. </t>
    </r>
    <r>
      <rPr>
        <sz val="11"/>
        <color theme="1"/>
        <rFont val="Calibri"/>
        <family val="2"/>
        <scheme val="minor"/>
      </rPr>
      <t xml:space="preserve">Total WTA Collections </t>
    </r>
    <r>
      <rPr>
        <i/>
        <sz val="9"/>
        <color theme="1"/>
        <rFont val="Calibri"/>
        <family val="2"/>
        <scheme val="minor"/>
      </rPr>
      <t>(sum of Lines 9, 12, 15 and 18)</t>
    </r>
  </si>
  <si>
    <r>
      <rPr>
        <b/>
        <sz val="11"/>
        <rFont val="Calibri"/>
        <family val="2"/>
        <scheme val="minor"/>
      </rPr>
      <t xml:space="preserve">23. </t>
    </r>
    <r>
      <rPr>
        <sz val="11"/>
        <rFont val="Calibri"/>
        <family val="2"/>
        <scheme val="minor"/>
      </rPr>
      <t xml:space="preserve">Total Bonus Prizes Paid </t>
    </r>
    <r>
      <rPr>
        <i/>
        <sz val="9"/>
        <rFont val="Calibri"/>
        <family val="2"/>
        <scheme val="minor"/>
      </rPr>
      <t>(sum of Lines 11, 14, 17 and 20)</t>
    </r>
  </si>
  <si>
    <r>
      <rPr>
        <b/>
        <sz val="11"/>
        <rFont val="Calibri"/>
        <family val="2"/>
        <scheme val="minor"/>
      </rPr>
      <t>24.</t>
    </r>
    <r>
      <rPr>
        <sz val="11"/>
        <rFont val="Calibri"/>
        <family val="2"/>
        <scheme val="minor"/>
      </rPr>
      <t xml:space="preserve"> 7% Retained by Charitable Organization </t>
    </r>
    <r>
      <rPr>
        <sz val="9"/>
        <rFont val="Calibri"/>
        <family val="2"/>
        <scheme val="minor"/>
      </rPr>
      <t>(7% Total WTA Collections)</t>
    </r>
  </si>
  <si>
    <r>
      <rPr>
        <b/>
        <sz val="11"/>
        <color theme="1"/>
        <rFont val="Calibri"/>
        <family val="2"/>
        <scheme val="minor"/>
      </rPr>
      <t xml:space="preserve">25. </t>
    </r>
    <r>
      <rPr>
        <sz val="11"/>
        <color theme="1"/>
        <rFont val="Calibri"/>
        <family val="2"/>
        <scheme val="minor"/>
      </rPr>
      <t>7% WTA Tax</t>
    </r>
    <r>
      <rPr>
        <sz val="9"/>
        <color theme="1"/>
        <rFont val="Calibri"/>
        <family val="2"/>
        <scheme val="minor"/>
      </rPr>
      <t xml:space="preserve"> </t>
    </r>
    <r>
      <rPr>
        <i/>
        <sz val="9"/>
        <color theme="1"/>
        <rFont val="Calibri"/>
        <family val="2"/>
        <scheme val="minor"/>
      </rPr>
      <t>(7% Total WTA Collections)</t>
    </r>
  </si>
  <si>
    <r>
      <rPr>
        <b/>
        <sz val="11"/>
        <color theme="1"/>
        <rFont val="Calibri"/>
        <family val="2"/>
        <scheme val="minor"/>
      </rPr>
      <t>26.</t>
    </r>
    <r>
      <rPr>
        <sz val="11"/>
        <color theme="1"/>
        <rFont val="Calibri"/>
        <family val="2"/>
        <scheme val="minor"/>
      </rPr>
      <t xml:space="preserve"> Starting COCA Prize Balance</t>
    </r>
  </si>
  <si>
    <r>
      <rPr>
        <b/>
        <sz val="11"/>
        <color theme="1"/>
        <rFont val="Calibri"/>
        <family val="2"/>
        <scheme val="minor"/>
      </rPr>
      <t xml:space="preserve">27. </t>
    </r>
    <r>
      <rPr>
        <sz val="11"/>
        <color theme="1"/>
        <rFont val="Calibri"/>
        <family val="2"/>
        <scheme val="minor"/>
      </rPr>
      <t>COCA Collections</t>
    </r>
  </si>
  <si>
    <r>
      <rPr>
        <b/>
        <sz val="11"/>
        <color theme="1"/>
        <rFont val="Calibri"/>
        <family val="2"/>
        <scheme val="minor"/>
      </rPr>
      <t>32.</t>
    </r>
    <r>
      <rPr>
        <sz val="11"/>
        <color theme="1"/>
        <rFont val="Calibri"/>
        <family val="2"/>
        <scheme val="minor"/>
      </rPr>
      <t xml:space="preserve"> COCA Jackpot Prize Paid</t>
    </r>
  </si>
  <si>
    <r>
      <rPr>
        <b/>
        <sz val="11"/>
        <color theme="1"/>
        <rFont val="Calibri"/>
        <family val="2"/>
        <scheme val="minor"/>
      </rPr>
      <t>33.</t>
    </r>
    <r>
      <rPr>
        <sz val="11"/>
        <color theme="1"/>
        <rFont val="Calibri"/>
        <family val="2"/>
        <scheme val="minor"/>
      </rPr>
      <t xml:space="preserve"> COCA Consolation Prize Paid</t>
    </r>
  </si>
  <si>
    <r>
      <rPr>
        <b/>
        <sz val="11"/>
        <color theme="1"/>
        <rFont val="Calibri"/>
        <family val="2"/>
        <scheme val="minor"/>
      </rPr>
      <t xml:space="preserve">34. </t>
    </r>
    <r>
      <rPr>
        <sz val="11"/>
        <color theme="1"/>
        <rFont val="Calibri"/>
        <family val="2"/>
        <scheme val="minor"/>
      </rPr>
      <t xml:space="preserve">Total COCA Prizes Paid </t>
    </r>
    <r>
      <rPr>
        <i/>
        <sz val="9"/>
        <color theme="1"/>
        <rFont val="Calibri"/>
        <family val="2"/>
        <scheme val="minor"/>
      </rPr>
      <t>(Line 32 plus Line 33)</t>
    </r>
  </si>
  <si>
    <r>
      <rPr>
        <b/>
        <sz val="11"/>
        <color theme="1"/>
        <rFont val="Calibri"/>
        <family val="2"/>
        <scheme val="minor"/>
      </rPr>
      <t>39.</t>
    </r>
    <r>
      <rPr>
        <sz val="11"/>
        <color theme="1"/>
        <rFont val="Calibri"/>
        <family val="2"/>
        <scheme val="minor"/>
      </rPr>
      <t xml:space="preserve"> PCA Jackpot Prize Paid</t>
    </r>
  </si>
  <si>
    <r>
      <rPr>
        <b/>
        <sz val="11"/>
        <color theme="1"/>
        <rFont val="Calibri"/>
        <family val="2"/>
        <scheme val="minor"/>
      </rPr>
      <t xml:space="preserve">40. </t>
    </r>
    <r>
      <rPr>
        <sz val="11"/>
        <color theme="1"/>
        <rFont val="Calibri"/>
        <family val="2"/>
        <scheme val="minor"/>
      </rPr>
      <t>PCA Consolation Prize Paid</t>
    </r>
  </si>
  <si>
    <r>
      <rPr>
        <b/>
        <sz val="11"/>
        <color theme="1"/>
        <rFont val="Calibri"/>
        <family val="2"/>
        <scheme val="minor"/>
      </rPr>
      <t>41.</t>
    </r>
    <r>
      <rPr>
        <sz val="11"/>
        <color theme="1"/>
        <rFont val="Calibri"/>
        <family val="2"/>
        <scheme val="minor"/>
      </rPr>
      <t xml:space="preserve"> Total PCA Prizes Paid </t>
    </r>
    <r>
      <rPr>
        <i/>
        <sz val="9"/>
        <color theme="1"/>
        <rFont val="Calibri"/>
        <family val="2"/>
        <scheme val="minor"/>
      </rPr>
      <t>(Sum of Lines 39 and 40, cannot exceed $3,000)</t>
    </r>
  </si>
  <si>
    <r>
      <rPr>
        <b/>
        <sz val="11"/>
        <color theme="1"/>
        <rFont val="Calibri"/>
        <family val="2"/>
        <scheme val="minor"/>
      </rPr>
      <t xml:space="preserve">1. </t>
    </r>
    <r>
      <rPr>
        <sz val="11"/>
        <color theme="1"/>
        <rFont val="Calibri"/>
        <family val="2"/>
        <scheme val="minor"/>
      </rPr>
      <t>Game Dates</t>
    </r>
  </si>
  <si>
    <r>
      <rPr>
        <b/>
        <sz val="11"/>
        <color theme="1"/>
        <rFont val="Calibri"/>
        <family val="2"/>
        <scheme val="minor"/>
      </rPr>
      <t xml:space="preserve">3. </t>
    </r>
    <r>
      <rPr>
        <sz val="11"/>
        <color theme="1"/>
        <rFont val="Calibri"/>
        <family val="2"/>
        <scheme val="minor"/>
      </rPr>
      <t>License Fees</t>
    </r>
  </si>
  <si>
    <r>
      <rPr>
        <b/>
        <sz val="11"/>
        <color theme="1"/>
        <rFont val="Calibri"/>
        <family val="2"/>
        <scheme val="minor"/>
      </rPr>
      <t xml:space="preserve">4. </t>
    </r>
    <r>
      <rPr>
        <sz val="11"/>
        <color theme="1"/>
        <rFont val="Calibri"/>
        <family val="2"/>
        <scheme val="minor"/>
      </rPr>
      <t xml:space="preserve">Per Attendee Rental Fee </t>
    </r>
    <r>
      <rPr>
        <i/>
        <sz val="9"/>
        <color theme="1"/>
        <rFont val="Calibri"/>
        <family val="2"/>
        <scheme val="minor"/>
      </rPr>
      <t>(cannot exceed $10/attendee)</t>
    </r>
    <r>
      <rPr>
        <sz val="9"/>
        <color theme="1"/>
        <rFont val="Calibri"/>
        <family val="2"/>
        <scheme val="minor"/>
      </rPr>
      <t>:</t>
    </r>
  </si>
  <si>
    <r>
      <rPr>
        <b/>
        <sz val="11"/>
        <color theme="1"/>
        <rFont val="Calibri"/>
        <family val="2"/>
        <scheme val="minor"/>
      </rPr>
      <t xml:space="preserve">5. </t>
    </r>
    <r>
      <rPr>
        <sz val="11"/>
        <color theme="1"/>
        <rFont val="Calibri"/>
        <family val="2"/>
        <scheme val="minor"/>
      </rPr>
      <t>Hall Rental Fee</t>
    </r>
  </si>
  <si>
    <r>
      <rPr>
        <b/>
        <sz val="11"/>
        <rFont val="Calibri"/>
        <family val="2"/>
        <scheme val="minor"/>
      </rPr>
      <t xml:space="preserve">1. </t>
    </r>
    <r>
      <rPr>
        <sz val="11"/>
        <rFont val="Calibri"/>
        <family val="2"/>
        <scheme val="minor"/>
      </rPr>
      <t>Game Dates</t>
    </r>
  </si>
  <si>
    <r>
      <rPr>
        <b/>
        <sz val="11"/>
        <rFont val="Calibri"/>
        <family val="2"/>
        <scheme val="minor"/>
      </rPr>
      <t>2.</t>
    </r>
    <r>
      <rPr>
        <sz val="11"/>
        <rFont val="Calibri"/>
        <family val="2"/>
        <scheme val="minor"/>
      </rPr>
      <t xml:space="preserve"> Attendance</t>
    </r>
  </si>
  <si>
    <r>
      <rPr>
        <b/>
        <sz val="11"/>
        <rFont val="Calibri"/>
        <family val="2"/>
        <scheme val="minor"/>
      </rPr>
      <t xml:space="preserve">7. </t>
    </r>
    <r>
      <rPr>
        <sz val="11"/>
        <rFont val="Calibri"/>
        <family val="2"/>
        <scheme val="minor"/>
      </rPr>
      <t>Total PCA Collections</t>
    </r>
  </si>
  <si>
    <r>
      <rPr>
        <b/>
        <sz val="11"/>
        <rFont val="Calibri"/>
        <family val="2"/>
        <scheme val="minor"/>
      </rPr>
      <t xml:space="preserve">8. </t>
    </r>
    <r>
      <rPr>
        <sz val="11"/>
        <rFont val="Calibri"/>
        <family val="2"/>
        <scheme val="minor"/>
      </rPr>
      <t>Total Revenue</t>
    </r>
    <r>
      <rPr>
        <sz val="9"/>
        <rFont val="Calibri"/>
        <family val="2"/>
        <scheme val="minor"/>
      </rPr>
      <t xml:space="preserve"> </t>
    </r>
    <r>
      <rPr>
        <i/>
        <sz val="9"/>
        <rFont val="Calibri"/>
        <family val="2"/>
        <scheme val="minor"/>
      </rPr>
      <t>(sum of Lines 3 - 7)</t>
    </r>
  </si>
  <si>
    <r>
      <rPr>
        <b/>
        <sz val="11"/>
        <rFont val="Calibri"/>
        <family val="2"/>
        <scheme val="minor"/>
      </rPr>
      <t xml:space="preserve">17. </t>
    </r>
    <r>
      <rPr>
        <sz val="11"/>
        <rFont val="Calibri"/>
        <family val="2"/>
        <scheme val="minor"/>
      </rPr>
      <t>Total Bingo Expenses</t>
    </r>
    <r>
      <rPr>
        <sz val="9"/>
        <rFont val="Calibri"/>
        <family val="2"/>
        <scheme val="minor"/>
      </rPr>
      <t xml:space="preserve"> (sum of Lines 9 - 16)</t>
    </r>
  </si>
  <si>
    <r>
      <rPr>
        <b/>
        <sz val="11"/>
        <rFont val="Calibri"/>
        <family val="2"/>
        <scheme val="minor"/>
      </rPr>
      <t xml:space="preserve">18. </t>
    </r>
    <r>
      <rPr>
        <sz val="11"/>
        <rFont val="Calibri"/>
        <family val="2"/>
        <scheme val="minor"/>
      </rPr>
      <t xml:space="preserve">Net Bingo Profit/Loss </t>
    </r>
    <r>
      <rPr>
        <i/>
        <sz val="9"/>
        <rFont val="Calibri"/>
        <family val="2"/>
        <scheme val="minor"/>
      </rPr>
      <t>(line 8 minus line 17)</t>
    </r>
  </si>
  <si>
    <r>
      <rPr>
        <b/>
        <sz val="11"/>
        <rFont val="Calibri"/>
        <family val="2"/>
        <scheme val="minor"/>
      </rPr>
      <t>19.</t>
    </r>
    <r>
      <rPr>
        <sz val="11"/>
        <rFont val="Calibri"/>
        <family val="2"/>
        <scheme val="minor"/>
      </rPr>
      <t xml:space="preserve"> Net Lucky 7 Profit/Loss </t>
    </r>
    <r>
      <rPr>
        <i/>
        <sz val="9"/>
        <rFont val="Calibri"/>
        <family val="2"/>
        <scheme val="minor"/>
      </rPr>
      <t>(5-Lucky7 Summary, Line 13)</t>
    </r>
  </si>
  <si>
    <t>12. LICENSED GAMING CONSULTANT FEES GRAND TOTALS:</t>
  </si>
  <si>
    <t>11. MEMBER REIMBURSEMENTS GRAND TOTALS:</t>
  </si>
  <si>
    <r>
      <rPr>
        <b/>
        <sz val="11"/>
        <rFont val="Calibri"/>
        <family val="2"/>
        <scheme val="minor"/>
      </rPr>
      <t xml:space="preserve">3. </t>
    </r>
    <r>
      <rPr>
        <sz val="11"/>
        <rFont val="Calibri"/>
        <family val="2"/>
        <scheme val="minor"/>
      </rPr>
      <t xml:space="preserve">Regular Bingo Game Paper Sales </t>
    </r>
    <r>
      <rPr>
        <i/>
        <sz val="9"/>
        <rFont val="Calibri"/>
        <family val="2"/>
        <scheme val="minor"/>
      </rPr>
      <t>(1-Game Details, Line 3)</t>
    </r>
  </si>
  <si>
    <r>
      <rPr>
        <b/>
        <sz val="11"/>
        <rFont val="Calibri"/>
        <family val="2"/>
        <scheme val="minor"/>
      </rPr>
      <t xml:space="preserve">4. </t>
    </r>
    <r>
      <rPr>
        <sz val="11"/>
        <rFont val="Calibri"/>
        <family val="2"/>
        <scheme val="minor"/>
      </rPr>
      <t xml:space="preserve">Other Sales </t>
    </r>
    <r>
      <rPr>
        <i/>
        <sz val="9"/>
        <rFont val="Calibri"/>
        <family val="2"/>
        <scheme val="minor"/>
      </rPr>
      <t>(1-Game Details, Line 4)</t>
    </r>
  </si>
  <si>
    <r>
      <rPr>
        <b/>
        <sz val="11"/>
        <rFont val="Calibri"/>
        <family val="2"/>
        <scheme val="minor"/>
      </rPr>
      <t>9.</t>
    </r>
    <r>
      <rPr>
        <sz val="11"/>
        <rFont val="Calibri"/>
        <family val="2"/>
        <scheme val="minor"/>
      </rPr>
      <t xml:space="preserve"> Total Regular Game Prizes Paid </t>
    </r>
    <r>
      <rPr>
        <i/>
        <sz val="9"/>
        <rFont val="Calibri"/>
        <family val="2"/>
        <scheme val="minor"/>
      </rPr>
      <t>(1-Game Details, Line 7)</t>
    </r>
  </si>
  <si>
    <r>
      <rPr>
        <b/>
        <sz val="11"/>
        <rFont val="Calibri"/>
        <family val="2"/>
        <scheme val="minor"/>
      </rPr>
      <t xml:space="preserve">16. </t>
    </r>
    <r>
      <rPr>
        <sz val="11"/>
        <rFont val="Calibri"/>
        <family val="2"/>
        <scheme val="minor"/>
      </rPr>
      <t xml:space="preserve">Total Other Bingo Expenses </t>
    </r>
    <r>
      <rPr>
        <i/>
        <sz val="9"/>
        <rFont val="Calibri"/>
        <family val="2"/>
        <scheme val="minor"/>
      </rPr>
      <t>(2-Bingo Expenses, Line 10)</t>
    </r>
  </si>
  <si>
    <r>
      <rPr>
        <b/>
        <sz val="11"/>
        <color theme="1"/>
        <rFont val="Calibri"/>
        <family val="2"/>
        <scheme val="minor"/>
      </rPr>
      <t xml:space="preserve">6. </t>
    </r>
    <r>
      <rPr>
        <sz val="11"/>
        <color theme="1"/>
        <rFont val="Calibri"/>
        <family val="2"/>
        <scheme val="minor"/>
      </rPr>
      <t xml:space="preserve">Member Reimbursement </t>
    </r>
    <r>
      <rPr>
        <i/>
        <sz val="9"/>
        <color theme="1"/>
        <rFont val="Calibri"/>
        <family val="2"/>
        <scheme val="minor"/>
      </rPr>
      <t>(from Line 11 below)</t>
    </r>
  </si>
  <si>
    <r>
      <rPr>
        <b/>
        <sz val="11"/>
        <color theme="1"/>
        <rFont val="Calibri"/>
        <family val="2"/>
        <scheme val="minor"/>
      </rPr>
      <t xml:space="preserve">7. </t>
    </r>
    <r>
      <rPr>
        <sz val="11"/>
        <color theme="1"/>
        <rFont val="Calibri"/>
        <family val="2"/>
        <scheme val="minor"/>
      </rPr>
      <t>Gaming Consultant Services</t>
    </r>
    <r>
      <rPr>
        <i/>
        <sz val="11"/>
        <color theme="1"/>
        <rFont val="Calibri"/>
        <family val="2"/>
        <scheme val="minor"/>
      </rPr>
      <t xml:space="preserve"> </t>
    </r>
    <r>
      <rPr>
        <i/>
        <sz val="9"/>
        <color theme="1"/>
        <rFont val="Calibri"/>
        <family val="2"/>
        <scheme val="minor"/>
      </rPr>
      <t>(from Line 12 below)</t>
    </r>
  </si>
  <si>
    <r>
      <rPr>
        <b/>
        <sz val="11"/>
        <color theme="1"/>
        <rFont val="Calibri"/>
        <family val="2"/>
        <scheme val="minor"/>
      </rPr>
      <t xml:space="preserve">10. </t>
    </r>
    <r>
      <rPr>
        <sz val="11"/>
        <color theme="1"/>
        <rFont val="Calibri"/>
        <family val="2"/>
        <scheme val="minor"/>
      </rPr>
      <t xml:space="preserve">Total of "Other" Bingo Expenses </t>
    </r>
    <r>
      <rPr>
        <i/>
        <sz val="9"/>
        <color theme="1"/>
        <rFont val="Calibri"/>
        <family val="2"/>
        <scheme val="minor"/>
      </rPr>
      <t>(sum of Lines 3 + 5 thru 9)</t>
    </r>
  </si>
  <si>
    <t>13. REDEEMED COUPONS AND DISCOUNTS GRAND TOTALS:</t>
  </si>
  <si>
    <t>13. REDEEMED COUPONS &amp; DISCOUNTS</t>
  </si>
  <si>
    <r>
      <t xml:space="preserve">11. </t>
    </r>
    <r>
      <rPr>
        <sz val="11"/>
        <color theme="1"/>
        <rFont val="Calibri"/>
        <family val="2"/>
        <scheme val="minor"/>
      </rPr>
      <t>WTA #1 - Bonus Prize Paid</t>
    </r>
    <r>
      <rPr>
        <b/>
        <sz val="11"/>
        <color theme="1"/>
        <rFont val="Calibri"/>
        <family val="2"/>
        <scheme val="minor"/>
      </rPr>
      <t xml:space="preserve"> </t>
    </r>
    <r>
      <rPr>
        <i/>
        <sz val="9"/>
        <color theme="1"/>
        <rFont val="Calibri"/>
        <family val="2"/>
        <scheme val="minor"/>
      </rPr>
      <t>(funded by charity - cannot exceed $3,000)</t>
    </r>
  </si>
  <si>
    <r>
      <t xml:space="preserve">14. </t>
    </r>
    <r>
      <rPr>
        <sz val="11"/>
        <color theme="1"/>
        <rFont val="Calibri"/>
        <family val="2"/>
        <scheme val="minor"/>
      </rPr>
      <t xml:space="preserve">WTA #2 - Bonus Prize Paid </t>
    </r>
    <r>
      <rPr>
        <i/>
        <sz val="9"/>
        <color theme="1"/>
        <rFont val="Calibri"/>
        <family val="2"/>
        <scheme val="minor"/>
      </rPr>
      <t>(funded by charity - cannot exceed $3,000)</t>
    </r>
  </si>
  <si>
    <r>
      <t xml:space="preserve">17. </t>
    </r>
    <r>
      <rPr>
        <sz val="11"/>
        <color theme="1"/>
        <rFont val="Calibri"/>
        <family val="2"/>
        <scheme val="minor"/>
      </rPr>
      <t xml:space="preserve">WTA #3 - Bonus Prize Paid </t>
    </r>
    <r>
      <rPr>
        <i/>
        <sz val="9"/>
        <color theme="1"/>
        <rFont val="Calibri"/>
        <family val="2"/>
        <scheme val="minor"/>
      </rPr>
      <t>(funded by charity - cannot exceed $3,000)</t>
    </r>
  </si>
  <si>
    <r>
      <t xml:space="preserve">20. </t>
    </r>
    <r>
      <rPr>
        <sz val="11"/>
        <color theme="1"/>
        <rFont val="Calibri"/>
        <family val="2"/>
        <scheme val="minor"/>
      </rPr>
      <t xml:space="preserve">WTA #4 - Bonus Prize Paid </t>
    </r>
    <r>
      <rPr>
        <i/>
        <sz val="9"/>
        <color theme="1"/>
        <rFont val="Calibri"/>
        <family val="2"/>
        <scheme val="minor"/>
      </rPr>
      <t>(funded by charity - cannot exceed $3,000)</t>
    </r>
  </si>
  <si>
    <t>Revenue</t>
  </si>
  <si>
    <t>Expenses</t>
  </si>
  <si>
    <t>Prizes Paid - Traditional Ticket</t>
  </si>
  <si>
    <t xml:space="preserve">Prizes Paid - Electronic Ticket </t>
  </si>
  <si>
    <r>
      <rPr>
        <b/>
        <sz val="11"/>
        <color theme="1"/>
        <rFont val="Calibri"/>
        <family val="2"/>
        <scheme val="minor"/>
      </rPr>
      <t>28.</t>
    </r>
    <r>
      <rPr>
        <sz val="11"/>
        <color theme="1"/>
        <rFont val="Calibri"/>
        <family val="2"/>
        <scheme val="minor"/>
      </rPr>
      <t xml:space="preserve"> 7% Game Reimbursement Fee </t>
    </r>
    <r>
      <rPr>
        <i/>
        <sz val="9"/>
        <color theme="1"/>
        <rFont val="Calibri"/>
        <family val="2"/>
        <scheme val="minor"/>
      </rPr>
      <t>(7% COCA Collections)</t>
    </r>
  </si>
  <si>
    <t xml:space="preserve"> Gross Revenue - Traditional Ticket</t>
  </si>
  <si>
    <t xml:space="preserve">Gross Revenue - Electronic Tickets </t>
  </si>
  <si>
    <t xml:space="preserve">Member's Full Name </t>
  </si>
  <si>
    <t>License #</t>
  </si>
  <si>
    <t>Full Name of Consultant</t>
  </si>
  <si>
    <r>
      <t xml:space="preserve">12. GAMING CONSULTANT SERVICES
</t>
    </r>
    <r>
      <rPr>
        <i/>
        <sz val="9"/>
        <rFont val="Calibri"/>
        <family val="2"/>
        <scheme val="minor"/>
      </rPr>
      <t>(for both Bingo and Lucky 7)</t>
    </r>
  </si>
  <si>
    <r>
      <t>11. MEMBER REIMBURSEMENTS
 (</t>
    </r>
    <r>
      <rPr>
        <i/>
        <sz val="9"/>
        <rFont val="Calibri"/>
        <family val="2"/>
        <scheme val="minor"/>
      </rPr>
      <t>For Out-of-Pocket Expenses Only - Compensation cannot exceed $50/game date)</t>
    </r>
  </si>
  <si>
    <r>
      <rPr>
        <b/>
        <sz val="11"/>
        <color theme="1"/>
        <rFont val="Calibri"/>
        <family val="2"/>
        <scheme val="minor"/>
      </rPr>
      <t>8.</t>
    </r>
    <r>
      <rPr>
        <sz val="11"/>
        <color theme="1"/>
        <rFont val="Calibri"/>
        <family val="2"/>
        <scheme val="minor"/>
      </rPr>
      <t xml:space="preserve"> Redeemed Coupons for Free-Plays &amp; Discounts </t>
    </r>
    <r>
      <rPr>
        <i/>
        <sz val="9"/>
        <color theme="1"/>
        <rFont val="Calibri"/>
        <family val="2"/>
        <scheme val="minor"/>
      </rPr>
      <t>(from Line 13 below)</t>
    </r>
  </si>
  <si>
    <t xml:space="preserve">     a. Value of Redeemed Coupons for Free-Plays</t>
  </si>
  <si>
    <t xml:space="preserve">     b. Value of Redeemed Coupons for Discounts</t>
  </si>
  <si>
    <t>BINGO GROSS REVENUE:</t>
  </si>
  <si>
    <r>
      <rPr>
        <b/>
        <sz val="11"/>
        <color theme="1"/>
        <rFont val="Calibri"/>
        <family val="2"/>
        <scheme val="minor"/>
      </rPr>
      <t xml:space="preserve">9. </t>
    </r>
    <r>
      <rPr>
        <sz val="11"/>
        <color theme="1"/>
        <rFont val="Calibri"/>
        <family val="2"/>
        <scheme val="minor"/>
      </rPr>
      <t>Misc. Expenses</t>
    </r>
    <r>
      <rPr>
        <sz val="9"/>
        <color theme="1"/>
        <rFont val="Calibri"/>
        <family val="2"/>
        <scheme val="minor"/>
      </rPr>
      <t xml:space="preserve"> </t>
    </r>
    <r>
      <rPr>
        <i/>
        <sz val="9"/>
        <color theme="1"/>
        <rFont val="Calibri"/>
        <family val="2"/>
        <scheme val="minor"/>
      </rPr>
      <t>(sum of Lines 14a + 14b below)</t>
    </r>
  </si>
  <si>
    <t>14. MISCELLANEOUS EXPENSES</t>
  </si>
  <si>
    <r>
      <rPr>
        <b/>
        <sz val="11"/>
        <color theme="1"/>
        <rFont val="Calibri"/>
        <family val="2"/>
        <scheme val="minor"/>
      </rPr>
      <t xml:space="preserve">38. </t>
    </r>
    <r>
      <rPr>
        <sz val="11"/>
        <color theme="1"/>
        <rFont val="Calibri"/>
        <family val="2"/>
        <scheme val="minor"/>
      </rPr>
      <t xml:space="preserve">Total Funds Available </t>
    </r>
    <r>
      <rPr>
        <i/>
        <sz val="9"/>
        <color theme="1"/>
        <rFont val="Calibri"/>
        <family val="2"/>
        <scheme val="minor"/>
      </rPr>
      <t>(Sum of Lines 36 and 37)</t>
    </r>
  </si>
  <si>
    <r>
      <rPr>
        <b/>
        <sz val="11"/>
        <color theme="1"/>
        <rFont val="Calibri"/>
        <family val="2"/>
        <scheme val="minor"/>
      </rPr>
      <t>37.</t>
    </r>
    <r>
      <rPr>
        <sz val="11"/>
        <color theme="1"/>
        <rFont val="Calibri"/>
        <family val="2"/>
        <scheme val="minor"/>
      </rPr>
      <t xml:space="preserve"> Funds Contributed by the Charitable Organization</t>
    </r>
    <r>
      <rPr>
        <sz val="9"/>
        <color theme="1"/>
        <rFont val="Calibri"/>
        <family val="2"/>
        <scheme val="minor"/>
      </rPr>
      <t xml:space="preserve"> </t>
    </r>
    <r>
      <rPr>
        <i/>
        <sz val="9"/>
        <color theme="1"/>
        <rFont val="Calibri"/>
        <family val="2"/>
        <scheme val="minor"/>
      </rPr>
      <t>("Bonus")</t>
    </r>
  </si>
  <si>
    <r>
      <rPr>
        <b/>
        <sz val="11"/>
        <color theme="1"/>
        <rFont val="Calibri"/>
        <family val="2"/>
        <scheme val="minor"/>
      </rPr>
      <t>36.</t>
    </r>
    <r>
      <rPr>
        <sz val="11"/>
        <color theme="1"/>
        <rFont val="Calibri"/>
        <family val="2"/>
        <scheme val="minor"/>
      </rPr>
      <t xml:space="preserve"> PCA Collections </t>
    </r>
    <r>
      <rPr>
        <i/>
        <sz val="9"/>
        <color theme="1"/>
        <rFont val="Calibri"/>
        <family val="2"/>
        <scheme val="minor"/>
      </rPr>
      <t>(Funds Collected from Players)</t>
    </r>
  </si>
  <si>
    <r>
      <rPr>
        <b/>
        <sz val="11"/>
        <color theme="1"/>
        <rFont val="Calibri"/>
        <family val="2"/>
        <scheme val="minor"/>
      </rPr>
      <t>42.</t>
    </r>
    <r>
      <rPr>
        <sz val="11"/>
        <color theme="1"/>
        <rFont val="Calibri"/>
        <family val="2"/>
        <scheme val="minor"/>
      </rPr>
      <t xml:space="preserve"> Funds Retained by Charitable Organization </t>
    </r>
    <r>
      <rPr>
        <sz val="9"/>
        <color theme="1"/>
        <rFont val="Calibri"/>
        <family val="2"/>
        <scheme val="minor"/>
      </rPr>
      <t>(Line 38 minus Lines 41)</t>
    </r>
  </si>
  <si>
    <r>
      <rPr>
        <b/>
        <sz val="11"/>
        <rFont val="Calibri"/>
        <family val="2"/>
        <scheme val="minor"/>
      </rPr>
      <t>2.</t>
    </r>
    <r>
      <rPr>
        <sz val="11"/>
        <rFont val="Calibri"/>
        <family val="2"/>
        <scheme val="minor"/>
      </rPr>
      <t xml:space="preserve"> Instant Win Games</t>
    </r>
  </si>
  <si>
    <r>
      <rPr>
        <b/>
        <sz val="11"/>
        <rFont val="Calibri"/>
        <family val="2"/>
        <scheme val="minor"/>
      </rPr>
      <t>3.</t>
    </r>
    <r>
      <rPr>
        <sz val="11"/>
        <rFont val="Calibri"/>
        <family val="2"/>
        <scheme val="minor"/>
      </rPr>
      <t xml:space="preserve"> Rolling Jackpot Games</t>
    </r>
  </si>
  <si>
    <r>
      <rPr>
        <b/>
        <sz val="11"/>
        <rFont val="Calibri"/>
        <family val="2"/>
        <scheme val="minor"/>
      </rPr>
      <t>4.</t>
    </r>
    <r>
      <rPr>
        <sz val="11"/>
        <rFont val="Calibri"/>
        <family val="2"/>
        <scheme val="minor"/>
      </rPr>
      <t xml:space="preserve"> All Other Games</t>
    </r>
  </si>
  <si>
    <r>
      <rPr>
        <b/>
        <sz val="11"/>
        <rFont val="Calibri"/>
        <family val="2"/>
        <scheme val="minor"/>
      </rPr>
      <t xml:space="preserve">6. </t>
    </r>
    <r>
      <rPr>
        <sz val="11"/>
        <rFont val="Calibri"/>
        <family val="2"/>
        <scheme val="minor"/>
      </rPr>
      <t>Instant Win Games</t>
    </r>
  </si>
  <si>
    <r>
      <rPr>
        <b/>
        <sz val="11"/>
        <rFont val="Calibri"/>
        <family val="2"/>
        <scheme val="minor"/>
      </rPr>
      <t xml:space="preserve">7. </t>
    </r>
    <r>
      <rPr>
        <sz val="11"/>
        <rFont val="Calibri"/>
        <family val="2"/>
        <scheme val="minor"/>
      </rPr>
      <t>Rolling Jackpot Games</t>
    </r>
  </si>
  <si>
    <r>
      <rPr>
        <b/>
        <sz val="11"/>
        <rFont val="Calibri"/>
        <family val="2"/>
        <scheme val="minor"/>
      </rPr>
      <t xml:space="preserve">10. </t>
    </r>
    <r>
      <rPr>
        <sz val="11"/>
        <rFont val="Calibri"/>
        <family val="2"/>
        <scheme val="minor"/>
      </rPr>
      <t xml:space="preserve">Instant Win Games </t>
    </r>
  </si>
  <si>
    <r>
      <rPr>
        <b/>
        <sz val="11"/>
        <rFont val="Calibri"/>
        <family val="2"/>
        <scheme val="minor"/>
      </rPr>
      <t xml:space="preserve">11. </t>
    </r>
    <r>
      <rPr>
        <sz val="11"/>
        <rFont val="Calibri"/>
        <family val="2"/>
        <scheme val="minor"/>
      </rPr>
      <t>Rolling Jackpot Games</t>
    </r>
  </si>
  <si>
    <r>
      <rPr>
        <b/>
        <sz val="11"/>
        <rFont val="Calibri"/>
        <family val="2"/>
        <scheme val="minor"/>
      </rPr>
      <t>12.</t>
    </r>
    <r>
      <rPr>
        <sz val="11"/>
        <rFont val="Calibri"/>
        <family val="2"/>
        <scheme val="minor"/>
      </rPr>
      <t xml:space="preserve"> All Other Games</t>
    </r>
  </si>
  <si>
    <r>
      <rPr>
        <b/>
        <sz val="11"/>
        <rFont val="Calibri"/>
        <family val="2"/>
        <scheme val="minor"/>
      </rPr>
      <t xml:space="preserve">14. </t>
    </r>
    <r>
      <rPr>
        <sz val="11"/>
        <rFont val="Calibri"/>
        <family val="2"/>
        <scheme val="minor"/>
      </rPr>
      <t>Instant Win Games</t>
    </r>
  </si>
  <si>
    <r>
      <rPr>
        <b/>
        <sz val="11"/>
        <rFont val="Calibri"/>
        <family val="2"/>
        <scheme val="minor"/>
      </rPr>
      <t xml:space="preserve">15. </t>
    </r>
    <r>
      <rPr>
        <sz val="11"/>
        <rFont val="Calibri"/>
        <family val="2"/>
        <scheme val="minor"/>
      </rPr>
      <t>Rolling Jackpot Games</t>
    </r>
  </si>
  <si>
    <r>
      <rPr>
        <b/>
        <sz val="11"/>
        <rFont val="Calibri"/>
        <family val="2"/>
        <scheme val="minor"/>
      </rPr>
      <t>18.</t>
    </r>
    <r>
      <rPr>
        <sz val="11"/>
        <rFont val="Calibri"/>
        <family val="2"/>
        <scheme val="minor"/>
      </rPr>
      <t xml:space="preserve">  Member Reimbursement </t>
    </r>
    <r>
      <rPr>
        <i/>
        <sz val="9"/>
        <rFont val="Calibri"/>
        <family val="2"/>
        <scheme val="minor"/>
      </rPr>
      <t>(Tab 4, Grand Total for Line 1)</t>
    </r>
  </si>
  <si>
    <r>
      <rPr>
        <b/>
        <sz val="11"/>
        <rFont val="Calibri"/>
        <family val="2"/>
        <scheme val="minor"/>
      </rPr>
      <t xml:space="preserve">19.  </t>
    </r>
    <r>
      <rPr>
        <sz val="11"/>
        <rFont val="Calibri"/>
        <family val="2"/>
        <scheme val="minor"/>
      </rPr>
      <t xml:space="preserve">Purchased Deals </t>
    </r>
    <r>
      <rPr>
        <i/>
        <sz val="9"/>
        <rFont val="Calibri"/>
        <family val="2"/>
        <scheme val="minor"/>
      </rPr>
      <t>(Tab 4, Grand Total for Line 2)</t>
    </r>
  </si>
  <si>
    <r>
      <rPr>
        <b/>
        <sz val="11"/>
        <rFont val="Calibri"/>
        <family val="2"/>
        <scheme val="minor"/>
      </rPr>
      <t xml:space="preserve">20.  </t>
    </r>
    <r>
      <rPr>
        <sz val="11"/>
        <rFont val="Calibri"/>
        <family val="2"/>
        <scheme val="minor"/>
      </rPr>
      <t xml:space="preserve">Deal Fees </t>
    </r>
    <r>
      <rPr>
        <i/>
        <sz val="9"/>
        <rFont val="Calibri"/>
        <family val="2"/>
        <scheme val="minor"/>
      </rPr>
      <t>(Tab 4, Grand Total for Line 3)</t>
    </r>
  </si>
  <si>
    <r>
      <rPr>
        <b/>
        <sz val="11"/>
        <rFont val="Calibri"/>
        <family val="2"/>
        <scheme val="minor"/>
      </rPr>
      <t xml:space="preserve">21.  </t>
    </r>
    <r>
      <rPr>
        <sz val="11"/>
        <rFont val="Calibri"/>
        <family val="2"/>
        <scheme val="minor"/>
      </rPr>
      <t>Other Expenses</t>
    </r>
    <r>
      <rPr>
        <i/>
        <sz val="9"/>
        <rFont val="Calibri"/>
        <family val="2"/>
        <scheme val="minor"/>
      </rPr>
      <t xml:space="preserve"> (Tab 4, Grand Total for Line 4)</t>
    </r>
  </si>
  <si>
    <r>
      <rPr>
        <b/>
        <sz val="11"/>
        <rFont val="Calibri"/>
        <family val="2"/>
        <scheme val="minor"/>
      </rPr>
      <t xml:space="preserve">22.  </t>
    </r>
    <r>
      <rPr>
        <sz val="11"/>
        <rFont val="Calibri"/>
        <family val="2"/>
        <scheme val="minor"/>
      </rPr>
      <t xml:space="preserve">License Fee </t>
    </r>
    <r>
      <rPr>
        <i/>
        <sz val="9"/>
        <rFont val="Calibri"/>
        <family val="2"/>
        <scheme val="minor"/>
      </rPr>
      <t>(always $10)</t>
    </r>
  </si>
  <si>
    <r>
      <t>5.  Total Gross Revenue-Traditional Tick</t>
    </r>
    <r>
      <rPr>
        <sz val="11"/>
        <rFont val="Calibri"/>
        <family val="2"/>
        <scheme val="minor"/>
      </rPr>
      <t>et</t>
    </r>
    <r>
      <rPr>
        <sz val="8"/>
        <rFont val="Calibri"/>
        <family val="2"/>
        <scheme val="minor"/>
      </rPr>
      <t xml:space="preserve"> </t>
    </r>
    <r>
      <rPr>
        <i/>
        <sz val="9"/>
        <rFont val="Calibri"/>
        <family val="2"/>
        <scheme val="minor"/>
      </rPr>
      <t>(sum of Lines 2 thru 4)</t>
    </r>
  </si>
  <si>
    <r>
      <t xml:space="preserve">8.  Total Gross Revenue-Electronic Tickets </t>
    </r>
    <r>
      <rPr>
        <i/>
        <sz val="9"/>
        <rFont val="Calibri"/>
        <family val="2"/>
        <scheme val="minor"/>
      </rPr>
      <t>(sum of Lines 6 &amp; 7)</t>
    </r>
  </si>
  <si>
    <r>
      <t>9.  Total Gross Revenue-All Tickets</t>
    </r>
    <r>
      <rPr>
        <i/>
        <sz val="9"/>
        <rFont val="Calibri"/>
        <family val="2"/>
        <scheme val="minor"/>
      </rPr>
      <t xml:space="preserve"> (sum of Lines 5 &amp; 8)</t>
    </r>
  </si>
  <si>
    <r>
      <t xml:space="preserve">13. Total Prizes Paid - Traditional Tickets </t>
    </r>
    <r>
      <rPr>
        <i/>
        <sz val="9"/>
        <rFont val="Calibri"/>
        <family val="2"/>
        <scheme val="minor"/>
      </rPr>
      <t>(sum of Lines 10 thru 12)</t>
    </r>
  </si>
  <si>
    <r>
      <t xml:space="preserve">16. Total Prizes Paid Electronic Tickets </t>
    </r>
    <r>
      <rPr>
        <i/>
        <sz val="9"/>
        <rFont val="Calibri"/>
        <family val="2"/>
        <scheme val="minor"/>
      </rPr>
      <t>(sum of Lines 14 &amp; 15)</t>
    </r>
  </si>
  <si>
    <r>
      <t xml:space="preserve">17. Total Prizes Paid-All Tickets </t>
    </r>
    <r>
      <rPr>
        <i/>
        <sz val="9"/>
        <rFont val="Calibri"/>
        <family val="2"/>
        <scheme val="minor"/>
      </rPr>
      <t>(sum of Lines 13 &amp; 16)</t>
    </r>
  </si>
  <si>
    <r>
      <rPr>
        <b/>
        <sz val="11"/>
        <rFont val="Calibri"/>
        <family val="2"/>
        <scheme val="minor"/>
      </rPr>
      <t>23. Total Expenses</t>
    </r>
    <r>
      <rPr>
        <b/>
        <i/>
        <sz val="9"/>
        <rFont val="Calibri"/>
        <family val="2"/>
        <scheme val="minor"/>
      </rPr>
      <t xml:space="preserve"> </t>
    </r>
    <r>
      <rPr>
        <i/>
        <sz val="9"/>
        <rFont val="Calibri"/>
        <family val="2"/>
        <scheme val="minor"/>
      </rPr>
      <t>(sum of Lines 17 thru 22)</t>
    </r>
  </si>
  <si>
    <r>
      <t>24.  Net Profit/Loss from Ticket Sales only</t>
    </r>
    <r>
      <rPr>
        <sz val="11"/>
        <rFont val="Calibri"/>
        <family val="2"/>
        <scheme val="minor"/>
      </rPr>
      <t xml:space="preserve"> </t>
    </r>
    <r>
      <rPr>
        <i/>
        <sz val="9"/>
        <rFont val="Calibri"/>
        <family val="2"/>
        <scheme val="minor"/>
      </rPr>
      <t>(Line 9 minus Line 17)</t>
    </r>
  </si>
  <si>
    <r>
      <rPr>
        <b/>
        <sz val="11"/>
        <rFont val="Calibri"/>
        <family val="2"/>
        <scheme val="minor"/>
      </rPr>
      <t>25.  Overall Net Profit/Loss</t>
    </r>
    <r>
      <rPr>
        <sz val="11"/>
        <rFont val="Calibri"/>
        <family val="2"/>
        <scheme val="minor"/>
      </rPr>
      <t xml:space="preserve"> </t>
    </r>
    <r>
      <rPr>
        <i/>
        <sz val="9"/>
        <rFont val="Calibri"/>
        <family val="2"/>
        <scheme val="minor"/>
      </rPr>
      <t>(Line 9 minus Line 23)</t>
    </r>
  </si>
  <si>
    <r>
      <t>14b. DOOR PRIZES</t>
    </r>
    <r>
      <rPr>
        <b/>
        <sz val="9"/>
        <rFont val="Calibri"/>
        <family val="2"/>
        <scheme val="minor"/>
      </rPr>
      <t xml:space="preserve"> </t>
    </r>
    <r>
      <rPr>
        <i/>
        <sz val="9"/>
        <rFont val="Calibri"/>
        <family val="2"/>
        <scheme val="minor"/>
      </rPr>
      <t>(the total value of any individual door prize cannot exceed $500)</t>
    </r>
  </si>
  <si>
    <t>Description of Door Prize</t>
  </si>
  <si>
    <r>
      <t xml:space="preserve">14a. BINGO SUPPLIES &amp; EQUIPMENT </t>
    </r>
    <r>
      <rPr>
        <i/>
        <sz val="9"/>
        <rFont val="Calibri"/>
        <family val="2"/>
        <scheme val="minor"/>
      </rPr>
      <t>(Bingo papers, daubers and related equipment and supplies)</t>
    </r>
  </si>
  <si>
    <t>14b. GRAND TOTAL - DOOR PRIZE EXPENSES:</t>
  </si>
  <si>
    <t>14a. GRAND TOTAL - BINGO SUPPLIES &amp; EQUIPMENT EXPENSES:</t>
  </si>
  <si>
    <t>Cost</t>
  </si>
  <si>
    <t>Description of Supplies/Equipment</t>
  </si>
  <si>
    <r>
      <rPr>
        <b/>
        <sz val="11"/>
        <color theme="1"/>
        <rFont val="Calibri"/>
        <family val="2"/>
        <scheme val="minor"/>
      </rPr>
      <t xml:space="preserve">4.  </t>
    </r>
    <r>
      <rPr>
        <sz val="11"/>
        <color theme="1"/>
        <rFont val="Calibri"/>
        <family val="2"/>
        <scheme val="minor"/>
      </rPr>
      <t xml:space="preserve">Sale of Bingo Supplies &amp; Equipment </t>
    </r>
    <r>
      <rPr>
        <i/>
        <sz val="9"/>
        <color theme="1"/>
        <rFont val="Calibri"/>
        <family val="2"/>
        <scheme val="minor"/>
      </rPr>
      <t>(Daubers, Card-minding devices,  etc)</t>
    </r>
  </si>
  <si>
    <r>
      <rPr>
        <b/>
        <sz val="11"/>
        <color theme="1"/>
        <rFont val="Calibri"/>
        <family val="2"/>
        <scheme val="minor"/>
      </rPr>
      <t>18.</t>
    </r>
    <r>
      <rPr>
        <sz val="11"/>
        <color theme="1"/>
        <rFont val="Calibri"/>
        <family val="2"/>
        <scheme val="minor"/>
      </rPr>
      <t xml:space="preserve"> WTA #4-  Collections</t>
    </r>
  </si>
  <si>
    <t>NH Lottery Commission</t>
  </si>
  <si>
    <t>1-Bingo Details</t>
  </si>
  <si>
    <t>Revised 02/2024</t>
  </si>
  <si>
    <t>BINGO MONTHLY FINANCIAL REPORT
Game Details - Regular, WTA, COCA &amp; PCA Games</t>
  </si>
  <si>
    <t>2-Bingo Expenses</t>
  </si>
  <si>
    <t>BINGO MONTHLY FINANCIAL REPORT
Summary Page</t>
  </si>
  <si>
    <t>3-Bingo Summary</t>
  </si>
  <si>
    <t>BINGO MONTHLY FINANCIAL REPORT
Operational Expense Details</t>
  </si>
  <si>
    <t>LUCKY 7 MONTHLY FINANCIAL REPORT
Operational Expense Details
(For Tickets Sold in Conjunction w/ Bingo)</t>
  </si>
  <si>
    <t>4-Lucky 7 Expenses</t>
  </si>
  <si>
    <t>BINGO &amp; LUCKY 7 
COVER SHEET</t>
  </si>
  <si>
    <t>6-Cover Sheet</t>
  </si>
  <si>
    <t>5-Lucky 7 Summary</t>
  </si>
  <si>
    <t>LUCKY 7 MONTHLY FINANCIAL REPORT
Summary Page
(For Lucky 7 Sold in Conjunction with Bingo)</t>
  </si>
  <si>
    <t>MONTHLY LICENSE #
(For Tickets Sold in Conjunction w/ Bingo)</t>
  </si>
  <si>
    <t>LICENSE #
(For Tickets Sold in Conjunction w/ Bingo)</t>
  </si>
  <si>
    <t>Name of Reviewer</t>
  </si>
  <si>
    <r>
      <rPr>
        <b/>
        <sz val="11"/>
        <color theme="1"/>
        <rFont val="Calibri"/>
        <family val="2"/>
        <scheme val="minor"/>
      </rPr>
      <t>30.</t>
    </r>
    <r>
      <rPr>
        <sz val="11"/>
        <color theme="1"/>
        <rFont val="Calibri"/>
        <family val="2"/>
        <scheme val="minor"/>
      </rPr>
      <t xml:space="preserve"> Amount Added to COCA Prize Pool </t>
    </r>
    <r>
      <rPr>
        <i/>
        <sz val="9"/>
        <color theme="1"/>
        <rFont val="Calibri"/>
        <family val="2"/>
        <scheme val="minor"/>
      </rPr>
      <t>(Line 27 minus lines 28 and 29)</t>
    </r>
  </si>
  <si>
    <r>
      <rPr>
        <b/>
        <sz val="11"/>
        <color theme="1"/>
        <rFont val="Calibri"/>
        <family val="2"/>
        <scheme val="minor"/>
      </rPr>
      <t>31.</t>
    </r>
    <r>
      <rPr>
        <sz val="11"/>
        <color theme="1"/>
        <rFont val="Calibri"/>
        <family val="2"/>
        <scheme val="minor"/>
      </rPr>
      <t xml:space="preserve"> Total COCA Prize Pool Available </t>
    </r>
    <r>
      <rPr>
        <i/>
        <sz val="9"/>
        <color theme="1"/>
        <rFont val="Calibri"/>
        <family val="2"/>
        <scheme val="minor"/>
      </rPr>
      <t>(Line 26 plus line 30)</t>
    </r>
  </si>
  <si>
    <r>
      <rPr>
        <b/>
        <sz val="11"/>
        <color theme="1"/>
        <rFont val="Calibri"/>
        <family val="2"/>
        <scheme val="minor"/>
      </rPr>
      <t>35.</t>
    </r>
    <r>
      <rPr>
        <sz val="11"/>
        <color theme="1"/>
        <rFont val="Calibri"/>
        <family val="2"/>
        <scheme val="minor"/>
      </rPr>
      <t xml:space="preserve"> Ending COCA Prize Pool Balance </t>
    </r>
    <r>
      <rPr>
        <i/>
        <sz val="9"/>
        <color theme="1"/>
        <rFont val="Calibri"/>
        <family val="2"/>
        <scheme val="minor"/>
      </rPr>
      <t>(Line 31 minus Line 34)</t>
    </r>
  </si>
  <si>
    <r>
      <rPr>
        <b/>
        <sz val="11"/>
        <rFont val="Calibri"/>
        <family val="2"/>
        <scheme val="minor"/>
      </rPr>
      <t xml:space="preserve">5. </t>
    </r>
    <r>
      <rPr>
        <sz val="11"/>
        <rFont val="Calibri"/>
        <family val="2"/>
        <scheme val="minor"/>
      </rPr>
      <t>Total WTA Collections</t>
    </r>
    <r>
      <rPr>
        <sz val="9"/>
        <rFont val="Calibri"/>
        <family val="2"/>
        <scheme val="minor"/>
      </rPr>
      <t xml:space="preserve"> (1-Game Details, Line 21)</t>
    </r>
  </si>
  <si>
    <r>
      <rPr>
        <b/>
        <sz val="11"/>
        <rFont val="Calibri"/>
        <family val="2"/>
        <scheme val="minor"/>
      </rPr>
      <t xml:space="preserve">6. </t>
    </r>
    <r>
      <rPr>
        <sz val="11"/>
        <rFont val="Calibri"/>
        <family val="2"/>
        <scheme val="minor"/>
      </rPr>
      <t xml:space="preserve">Total COCA Collections </t>
    </r>
    <r>
      <rPr>
        <i/>
        <sz val="9"/>
        <rFont val="Calibri"/>
        <family val="2"/>
        <scheme val="minor"/>
      </rPr>
      <t>(1-Game Details, Line 27)</t>
    </r>
  </si>
  <si>
    <r>
      <rPr>
        <b/>
        <sz val="11"/>
        <rFont val="Calibri"/>
        <family val="2"/>
        <scheme val="minor"/>
      </rPr>
      <t xml:space="preserve">10. </t>
    </r>
    <r>
      <rPr>
        <sz val="11"/>
        <rFont val="Calibri"/>
        <family val="2"/>
        <scheme val="minor"/>
      </rPr>
      <t>Total WTA Prizes Paid</t>
    </r>
    <r>
      <rPr>
        <sz val="9"/>
        <rFont val="Calibri"/>
        <family val="2"/>
        <scheme val="minor"/>
      </rPr>
      <t xml:space="preserve"> </t>
    </r>
    <r>
      <rPr>
        <i/>
        <sz val="9"/>
        <rFont val="Calibri"/>
        <family val="2"/>
        <scheme val="minor"/>
      </rPr>
      <t>(1-Game Details, Line 22)</t>
    </r>
  </si>
  <si>
    <r>
      <rPr>
        <b/>
        <sz val="11"/>
        <rFont val="Calibri"/>
        <family val="2"/>
        <scheme val="minor"/>
      </rPr>
      <t xml:space="preserve">11. </t>
    </r>
    <r>
      <rPr>
        <sz val="11"/>
        <rFont val="Calibri"/>
        <family val="2"/>
        <scheme val="minor"/>
      </rPr>
      <t>7% WTA Tax</t>
    </r>
    <r>
      <rPr>
        <i/>
        <sz val="9"/>
        <rFont val="Calibri"/>
        <family val="2"/>
        <scheme val="minor"/>
      </rPr>
      <t xml:space="preserve"> (1-Game Details, Line 25)</t>
    </r>
  </si>
  <si>
    <r>
      <rPr>
        <b/>
        <sz val="11"/>
        <rFont val="Calibri"/>
        <family val="2"/>
        <scheme val="minor"/>
      </rPr>
      <t xml:space="preserve">12. </t>
    </r>
    <r>
      <rPr>
        <sz val="11"/>
        <rFont val="Calibri"/>
        <family val="2"/>
        <scheme val="minor"/>
      </rPr>
      <t xml:space="preserve">Total COCA Prizes Paid </t>
    </r>
    <r>
      <rPr>
        <i/>
        <sz val="9"/>
        <rFont val="Calibri"/>
        <family val="2"/>
        <scheme val="minor"/>
      </rPr>
      <t>(1-Game Details, Line 34)</t>
    </r>
  </si>
  <si>
    <r>
      <rPr>
        <b/>
        <sz val="11"/>
        <rFont val="Calibri"/>
        <family val="2"/>
        <scheme val="minor"/>
      </rPr>
      <t>13.</t>
    </r>
    <r>
      <rPr>
        <sz val="11"/>
        <rFont val="Calibri"/>
        <family val="2"/>
        <scheme val="minor"/>
      </rPr>
      <t xml:space="preserve"> 7% COCA Tax</t>
    </r>
    <r>
      <rPr>
        <i/>
        <sz val="9"/>
        <rFont val="Calibri"/>
        <family val="2"/>
        <scheme val="minor"/>
      </rPr>
      <t xml:space="preserve"> (1-Game Details, Line 29)</t>
    </r>
  </si>
  <si>
    <r>
      <rPr>
        <b/>
        <sz val="11"/>
        <rFont val="Calibri"/>
        <family val="2"/>
        <scheme val="minor"/>
      </rPr>
      <t>14.</t>
    </r>
    <r>
      <rPr>
        <sz val="11"/>
        <rFont val="Calibri"/>
        <family val="2"/>
        <scheme val="minor"/>
      </rPr>
      <t xml:space="preserve"> Total PCA Prizes Paid </t>
    </r>
    <r>
      <rPr>
        <i/>
        <sz val="9"/>
        <rFont val="Calibri"/>
        <family val="2"/>
        <scheme val="minor"/>
      </rPr>
      <t>(1-Game Details, Line 41)</t>
    </r>
  </si>
  <si>
    <r>
      <rPr>
        <b/>
        <sz val="11"/>
        <rFont val="Calibri"/>
        <family val="2"/>
        <scheme val="minor"/>
      </rPr>
      <t>20.</t>
    </r>
    <r>
      <rPr>
        <sz val="11"/>
        <rFont val="Calibri"/>
        <family val="2"/>
        <scheme val="minor"/>
      </rPr>
      <t xml:space="preserve"> Net Profit/Loss to Charitable Organizaiton </t>
    </r>
    <r>
      <rPr>
        <i/>
        <sz val="9"/>
        <rFont val="Calibri"/>
        <family val="2"/>
        <scheme val="minor"/>
      </rPr>
      <t>(sum of Lines 18 and 19)</t>
    </r>
  </si>
  <si>
    <t>Title</t>
  </si>
  <si>
    <t>Phone Number</t>
  </si>
  <si>
    <t>Email Address</t>
  </si>
  <si>
    <t>Signature of Authorized Official*</t>
  </si>
  <si>
    <t xml:space="preserve">Email the completed spreadsheet to Licensing@lottery.nh.gov
Print and submit the cover sheet and payment to :
                                                                       NEW HAMPSHIRE LOTTERY COMMISSION
                                                                      INVESTIGATION &amp; COMPLIANCE DIVISION
                                                                       14 INTEGRA DRIVE, CONCORD, NH  03301
</t>
  </si>
  <si>
    <r>
      <t xml:space="preserve">Provide the name and contact information for the individual who completed the associated spreadsheet. This individual </t>
    </r>
    <r>
      <rPr>
        <u/>
        <sz val="10"/>
        <color theme="1"/>
        <rFont val="Calibri"/>
        <family val="2"/>
        <scheme val="minor"/>
      </rPr>
      <t>cannot</t>
    </r>
    <r>
      <rPr>
        <sz val="10"/>
        <color theme="1"/>
        <rFont val="Calibri"/>
        <family val="2"/>
        <scheme val="minor"/>
      </rPr>
      <t xml:space="preserve"> be the same person that reviews and submits the report to the NH Lottery Commission.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</si>
</sst>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d/yy;@"/>
    <numFmt numFmtId="165" formatCode="[$-409]mmm\-yy;@"/>
    <numFmt numFmtId="166" formatCode="&quot;$&quot;#,##0.00"/>
    <numFmt numFmtId="167" formatCode="mm/dd/yy;@"/>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indexed="8"/>
      <name val="Calibri"/>
      <family val="2"/>
      <scheme val="minor"/>
    </font>
    <font>
      <sz val="11"/>
      <color indexed="8"/>
      <name val="Calibri"/>
      <family val="2"/>
      <scheme val="minor"/>
    </font>
    <font>
      <sz val="9"/>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9"/>
      <color theme="1"/>
      <name val="Calibri"/>
      <family val="2"/>
      <scheme val="minor"/>
    </font>
    <font>
      <b/>
      <sz val="11"/>
      <name val="Calibri"/>
      <family val="2"/>
      <scheme val="minor"/>
    </font>
    <font>
      <i/>
      <sz val="11"/>
      <color theme="1"/>
      <name val="Calibri"/>
      <family val="2"/>
      <scheme val="minor"/>
    </font>
    <font>
      <i/>
      <sz val="9"/>
      <name val="Calibri"/>
      <family val="2"/>
      <scheme val="minor"/>
    </font>
    <font>
      <sz val="11"/>
      <name val="Calibri"/>
      <family val="2"/>
      <scheme val="minor"/>
    </font>
    <font>
      <sz val="9"/>
      <name val="Calibri"/>
      <family val="2"/>
      <scheme val="minor"/>
    </font>
    <font>
      <sz val="12"/>
      <name val="Calibri"/>
      <family val="2"/>
      <scheme val="minor"/>
    </font>
    <font>
      <sz val="11"/>
      <color rgb="FF000000"/>
      <name val="Calibri"/>
      <family val="2"/>
      <scheme val="minor"/>
    </font>
    <font>
      <sz val="18"/>
      <color theme="1"/>
      <name val="Calibri"/>
      <family val="2"/>
      <scheme val="minor"/>
    </font>
    <font>
      <b/>
      <sz val="12"/>
      <color theme="1"/>
      <name val="Calibri"/>
      <family val="2"/>
      <scheme val="minor"/>
    </font>
    <font>
      <b/>
      <sz val="11"/>
      <color rgb="FF000000"/>
      <name val="Calibri"/>
      <family val="2"/>
      <scheme val="minor"/>
    </font>
    <font>
      <b/>
      <i/>
      <sz val="9"/>
      <name val="Calibri"/>
      <family val="2"/>
      <scheme val="minor"/>
    </font>
    <font>
      <sz val="8"/>
      <name val="Calibri"/>
      <family val="2"/>
      <scheme val="minor"/>
    </font>
    <font>
      <b/>
      <sz val="9"/>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sz val="14"/>
      <name val="Calibri"/>
      <family val="2"/>
      <scheme val="minor"/>
    </font>
    <font>
      <i/>
      <sz val="10"/>
      <name val="Calibri"/>
      <family val="2"/>
      <scheme val="minor"/>
    </font>
    <font>
      <sz val="10"/>
      <color theme="1"/>
      <name val="Calibri"/>
      <family val="2"/>
      <scheme val="minor"/>
    </font>
    <font>
      <sz val="10"/>
      <name val="Calibri"/>
      <family val="2"/>
      <scheme val="minor"/>
    </font>
    <font>
      <u/>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6" tint="0.79998168889431442"/>
        <bgColor indexed="64"/>
      </patternFill>
    </fill>
    <fill>
      <patternFill patternType="solid">
        <fgColor rgb="FFEFF4E4"/>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bottom/>
      <diagonal/>
    </border>
  </borders>
  <cellStyleXfs count="52">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0" fontId="9" fillId="0" borderId="12" applyNumberFormat="0" applyFill="0" applyAlignment="0" applyProtection="0"/>
    <xf numFmtId="0" fontId="10" fillId="0" borderId="13" applyNumberFormat="0" applyFill="0" applyAlignment="0" applyProtection="0"/>
    <xf numFmtId="0" fontId="11" fillId="0" borderId="1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5" applyNumberFormat="0" applyAlignment="0" applyProtection="0"/>
    <xf numFmtId="0" fontId="16" fillId="6" borderId="16" applyNumberFormat="0" applyAlignment="0" applyProtection="0"/>
    <xf numFmtId="0" fontId="17" fillId="6" borderId="15" applyNumberFormat="0" applyAlignment="0" applyProtection="0"/>
    <xf numFmtId="0" fontId="18" fillId="0" borderId="17" applyNumberFormat="0" applyFill="0" applyAlignment="0" applyProtection="0"/>
    <xf numFmtId="0" fontId="19" fillId="7" borderId="18" applyNumberFormat="0" applyAlignment="0" applyProtection="0"/>
    <xf numFmtId="0" fontId="20" fillId="0" borderId="0" applyNumberFormat="0" applyFill="0" applyBorder="0" applyAlignment="0" applyProtection="0"/>
    <xf numFmtId="0" fontId="1" fillId="8" borderId="19" applyNumberFormat="0" applyFont="0" applyAlignment="0" applyProtection="0"/>
    <xf numFmtId="0" fontId="21" fillId="0" borderId="0" applyNumberFormat="0" applyFill="0" applyBorder="0" applyAlignment="0" applyProtection="0"/>
    <xf numFmtId="0" fontId="2" fillId="0" borderId="20"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cellStyleXfs>
  <cellXfs count="441">
    <xf numFmtId="0" fontId="0" fillId="0" borderId="0" xfId="0"/>
    <xf numFmtId="1" fontId="0" fillId="34" borderId="1" xfId="0" applyNumberFormat="1" applyFill="1" applyBorder="1" applyAlignment="1">
      <alignment horizontal="center" vertical="center"/>
    </xf>
    <xf numFmtId="44" fontId="28" fillId="34" borderId="1" xfId="1" applyFont="1" applyFill="1" applyBorder="1" applyProtection="1"/>
    <xf numFmtId="0" fontId="28" fillId="0" borderId="0" xfId="0" applyFont="1"/>
    <xf numFmtId="17" fontId="2" fillId="0" borderId="0" xfId="0" applyNumberFormat="1" applyFont="1"/>
    <xf numFmtId="2" fontId="0" fillId="0" borderId="0" xfId="0" applyNumberFormat="1" applyAlignment="1">
      <alignment vertical="top"/>
    </xf>
    <xf numFmtId="0" fontId="28" fillId="0" borderId="0" xfId="0" applyFont="1" applyAlignment="1" applyProtection="1">
      <alignment vertical="center"/>
      <protection hidden="1"/>
    </xf>
    <xf numFmtId="0" fontId="28" fillId="0" borderId="0" xfId="0" applyFont="1" applyAlignment="1" applyProtection="1">
      <alignment wrapText="1"/>
      <protection hidden="1"/>
    </xf>
    <xf numFmtId="0" fontId="5" fillId="0" borderId="0" xfId="0" applyFont="1" applyAlignment="1" applyProtection="1">
      <alignment horizontal="center"/>
      <protection hidden="1"/>
    </xf>
    <xf numFmtId="0" fontId="28" fillId="0" borderId="0" xfId="0" applyFont="1" applyAlignment="1" applyProtection="1">
      <alignment horizontal="center"/>
      <protection hidden="1"/>
    </xf>
    <xf numFmtId="0" fontId="28" fillId="0" borderId="0" xfId="0" applyFont="1" applyAlignment="1" applyProtection="1">
      <alignment horizontal="left" wrapText="1"/>
      <protection hidden="1"/>
    </xf>
    <xf numFmtId="0" fontId="5" fillId="0" borderId="0" xfId="0" applyFont="1" applyAlignment="1" applyProtection="1">
      <alignment wrapText="1"/>
      <protection hidden="1"/>
    </xf>
    <xf numFmtId="0" fontId="25" fillId="0" borderId="0" xfId="0" applyFont="1" applyAlignment="1">
      <alignment vertical="center" wrapText="1"/>
    </xf>
    <xf numFmtId="0" fontId="0" fillId="0" borderId="0" xfId="0" applyAlignment="1">
      <alignment horizontal="center" vertical="center"/>
    </xf>
    <xf numFmtId="44" fontId="4" fillId="0" borderId="0" xfId="1" applyFont="1" applyFill="1" applyBorder="1" applyProtection="1"/>
    <xf numFmtId="0" fontId="30" fillId="0" borderId="0" xfId="0" applyFont="1" applyAlignment="1">
      <alignment vertical="center"/>
    </xf>
    <xf numFmtId="0" fontId="28" fillId="0" borderId="0" xfId="0" applyFont="1" applyAlignment="1">
      <alignment wrapText="1"/>
    </xf>
    <xf numFmtId="0" fontId="28" fillId="0" borderId="0" xfId="0" applyFont="1" applyAlignment="1">
      <alignment horizontal="center" wrapText="1"/>
    </xf>
    <xf numFmtId="0" fontId="2" fillId="0" borderId="0" xfId="0" applyFont="1"/>
    <xf numFmtId="0" fontId="3" fillId="0" borderId="0" xfId="0" applyFont="1" applyAlignment="1">
      <alignment horizontal="center"/>
    </xf>
    <xf numFmtId="0" fontId="25" fillId="34" borderId="1" xfId="0" applyFont="1" applyFill="1" applyBorder="1" applyAlignment="1">
      <alignment horizontal="center" vertical="center" wrapText="1"/>
    </xf>
    <xf numFmtId="0" fontId="28" fillId="0" borderId="0" xfId="0" applyFont="1" applyAlignment="1">
      <alignment horizontal="center" vertical="top"/>
    </xf>
    <xf numFmtId="44" fontId="28" fillId="34" borderId="1" xfId="1" applyFont="1" applyFill="1" applyBorder="1" applyAlignment="1" applyProtection="1">
      <alignment horizontal="center"/>
    </xf>
    <xf numFmtId="44" fontId="28" fillId="34" borderId="5" xfId="1" applyFont="1" applyFill="1" applyBorder="1" applyAlignment="1" applyProtection="1">
      <alignment horizontal="center"/>
    </xf>
    <xf numFmtId="0" fontId="28" fillId="0" borderId="0" xfId="0" applyFont="1" applyAlignment="1">
      <alignment vertical="top" wrapText="1"/>
    </xf>
    <xf numFmtId="0" fontId="28" fillId="0" borderId="0" xfId="0" applyFont="1" applyAlignment="1">
      <alignment horizontal="center"/>
    </xf>
    <xf numFmtId="44" fontId="0" fillId="0" borderId="0" xfId="0" applyNumberFormat="1"/>
    <xf numFmtId="0" fontId="0" fillId="0" borderId="0" xfId="0" applyProtection="1">
      <protection hidden="1"/>
    </xf>
    <xf numFmtId="0" fontId="0" fillId="0" borderId="0" xfId="0" applyAlignment="1" applyProtection="1">
      <alignment horizontal="center" vertical="top"/>
      <protection hidden="1"/>
    </xf>
    <xf numFmtId="0" fontId="2" fillId="0" borderId="0" xfId="0" applyFont="1" applyAlignment="1" applyProtection="1">
      <alignment wrapText="1"/>
      <protection hidden="1"/>
    </xf>
    <xf numFmtId="0" fontId="0" fillId="0" borderId="0" xfId="0" applyAlignment="1" applyProtection="1">
      <alignment wrapText="1"/>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wrapText="1"/>
      <protection hidden="1"/>
    </xf>
    <xf numFmtId="0" fontId="0" fillId="0" borderId="0" xfId="0" applyAlignment="1" applyProtection="1">
      <alignment vertical="top"/>
      <protection hidden="1"/>
    </xf>
    <xf numFmtId="0" fontId="32" fillId="0" borderId="0" xfId="0" applyFont="1" applyProtection="1">
      <protection locked="0"/>
    </xf>
    <xf numFmtId="0" fontId="26" fillId="0" borderId="0" xfId="0" applyFont="1" applyAlignment="1" applyProtection="1">
      <alignment vertical="center" wrapText="1"/>
      <protection hidden="1"/>
    </xf>
    <xf numFmtId="0" fontId="0" fillId="33" borderId="1" xfId="0" applyFill="1" applyBorder="1" applyAlignment="1">
      <alignment horizontal="center" vertical="center"/>
    </xf>
    <xf numFmtId="0" fontId="28" fillId="0" borderId="1" xfId="0" applyFont="1" applyBorder="1" applyAlignment="1">
      <alignment horizontal="left" vertical="center"/>
    </xf>
    <xf numFmtId="17" fontId="2" fillId="0" borderId="0" xfId="0" applyNumberFormat="1" applyFont="1" applyAlignment="1">
      <alignment horizontal="center"/>
    </xf>
    <xf numFmtId="2" fontId="33" fillId="0" borderId="0" xfId="0" applyNumberFormat="1" applyFont="1" applyAlignment="1">
      <alignment vertical="top"/>
    </xf>
    <xf numFmtId="0" fontId="33" fillId="0" borderId="0" xfId="0" applyFont="1" applyProtection="1">
      <protection locked="0"/>
    </xf>
    <xf numFmtId="17" fontId="33" fillId="0" borderId="0" xfId="0" applyNumberFormat="1" applyFont="1" applyProtection="1">
      <protection locked="0"/>
    </xf>
    <xf numFmtId="0" fontId="0" fillId="0" borderId="0" xfId="0" applyAlignment="1">
      <alignment vertical="center"/>
    </xf>
    <xf numFmtId="0" fontId="28" fillId="0" borderId="0" xfId="0" applyFont="1" applyAlignment="1">
      <alignment vertical="center"/>
    </xf>
    <xf numFmtId="0" fontId="28" fillId="0" borderId="0" xfId="0" applyFont="1" applyAlignment="1">
      <alignment horizontal="center" vertical="center"/>
    </xf>
    <xf numFmtId="17" fontId="28" fillId="0" borderId="0" xfId="0" applyNumberFormat="1" applyFont="1" applyAlignment="1">
      <alignment vertical="center"/>
    </xf>
    <xf numFmtId="0" fontId="20" fillId="0" borderId="0" xfId="0" applyFont="1"/>
    <xf numFmtId="0" fontId="2" fillId="33" borderId="1" xfId="0" applyFont="1" applyFill="1" applyBorder="1" applyAlignment="1">
      <alignment horizontal="center"/>
    </xf>
    <xf numFmtId="44" fontId="28" fillId="33" borderId="8" xfId="1" applyFont="1" applyFill="1" applyBorder="1" applyAlignment="1" applyProtection="1">
      <alignment horizontal="center" vertical="center"/>
    </xf>
    <xf numFmtId="44" fontId="28" fillId="33" borderId="2" xfId="1" applyFont="1" applyFill="1" applyBorder="1" applyAlignment="1" applyProtection="1">
      <alignment horizontal="center" vertical="center"/>
    </xf>
    <xf numFmtId="44" fontId="28" fillId="33" borderId="2" xfId="4" applyFont="1" applyFill="1" applyBorder="1" applyAlignment="1" applyProtection="1">
      <alignment vertical="center"/>
    </xf>
    <xf numFmtId="0" fontId="25" fillId="34" borderId="4" xfId="0" applyFont="1" applyFill="1" applyBorder="1" applyAlignment="1">
      <alignment horizontal="center" vertical="center" wrapText="1"/>
    </xf>
    <xf numFmtId="0" fontId="25" fillId="34" borderId="2" xfId="0" applyFont="1" applyFill="1" applyBorder="1" applyAlignment="1">
      <alignment horizontal="center" vertical="center" wrapText="1"/>
    </xf>
    <xf numFmtId="0" fontId="0" fillId="0" borderId="3" xfId="0" applyBorder="1" applyAlignment="1">
      <alignment horizontal="center"/>
    </xf>
    <xf numFmtId="0" fontId="0" fillId="0" borderId="24" xfId="0" applyBorder="1" applyAlignment="1">
      <alignment horizontal="center"/>
    </xf>
    <xf numFmtId="0" fontId="33" fillId="0" borderId="1" xfId="0" applyFont="1" applyBorder="1"/>
    <xf numFmtId="0" fontId="33" fillId="0" borderId="23" xfId="0" applyFont="1" applyBorder="1"/>
    <xf numFmtId="0" fontId="33" fillId="0" borderId="3" xfId="0" applyFont="1" applyBorder="1"/>
    <xf numFmtId="17" fontId="2" fillId="0" borderId="3" xfId="0" applyNumberFormat="1" applyFont="1" applyBorder="1" applyAlignment="1">
      <alignment horizontal="center"/>
    </xf>
    <xf numFmtId="17" fontId="2" fillId="0" borderId="24" xfId="0" applyNumberFormat="1" applyFont="1" applyBorder="1" applyAlignment="1">
      <alignment horizontal="center"/>
    </xf>
    <xf numFmtId="2" fontId="2" fillId="33" borderId="1" xfId="0" applyNumberFormat="1" applyFont="1" applyFill="1" applyBorder="1"/>
    <xf numFmtId="1" fontId="0" fillId="33" borderId="1" xfId="0" applyNumberFormat="1" applyFill="1" applyBorder="1" applyAlignment="1">
      <alignment horizontal="center" vertical="center"/>
    </xf>
    <xf numFmtId="1" fontId="2" fillId="33" borderId="1" xfId="0" applyNumberFormat="1" applyFont="1" applyFill="1" applyBorder="1" applyAlignment="1">
      <alignment horizontal="center" vertical="center"/>
    </xf>
    <xf numFmtId="2" fontId="0" fillId="0" borderId="1" xfId="0" applyNumberFormat="1" applyBorder="1" applyAlignment="1">
      <alignment horizontal="left"/>
    </xf>
    <xf numFmtId="2" fontId="0" fillId="0" borderId="4" xfId="0" applyNumberFormat="1" applyBorder="1" applyAlignment="1">
      <alignment vertical="center"/>
    </xf>
    <xf numFmtId="2" fontId="0" fillId="0" borderId="4" xfId="0" applyNumberFormat="1" applyBorder="1" applyAlignment="1">
      <alignment horizontal="left"/>
    </xf>
    <xf numFmtId="2" fontId="0" fillId="34" borderId="4" xfId="0" applyNumberFormat="1" applyFill="1" applyBorder="1" applyAlignment="1">
      <alignment vertical="center"/>
    </xf>
    <xf numFmtId="2" fontId="0" fillId="0" borderId="11" xfId="0" applyNumberFormat="1" applyBorder="1" applyAlignment="1">
      <alignment vertical="center"/>
    </xf>
    <xf numFmtId="1" fontId="31" fillId="0" borderId="1" xfId="0" applyNumberFormat="1" applyFont="1" applyBorder="1" applyAlignment="1">
      <alignment horizontal="left" vertical="center"/>
    </xf>
    <xf numFmtId="2" fontId="0" fillId="0" borderId="1" xfId="0" applyNumberFormat="1" applyBorder="1" applyAlignment="1">
      <alignment vertical="center"/>
    </xf>
    <xf numFmtId="2" fontId="2" fillId="0" borderId="1" xfId="0" applyNumberFormat="1" applyFont="1" applyBorder="1" applyAlignment="1">
      <alignment vertical="center"/>
    </xf>
    <xf numFmtId="2" fontId="2" fillId="0" borderId="4" xfId="0" applyNumberFormat="1" applyFont="1" applyBorder="1" applyAlignment="1">
      <alignment vertical="center"/>
    </xf>
    <xf numFmtId="2" fontId="28" fillId="34" borderId="4" xfId="0" applyNumberFormat="1" applyFont="1" applyFill="1" applyBorder="1" applyAlignment="1">
      <alignment vertical="center"/>
    </xf>
    <xf numFmtId="2" fontId="0" fillId="0" borderId="4" xfId="0" applyNumberFormat="1" applyBorder="1" applyAlignment="1">
      <alignment horizontal="left" vertical="center"/>
    </xf>
    <xf numFmtId="2" fontId="0" fillId="34" borderId="4" xfId="0" applyNumberFormat="1" applyFill="1" applyBorder="1" applyAlignment="1">
      <alignment horizontal="left" vertical="center"/>
    </xf>
    <xf numFmtId="2" fontId="0" fillId="34" borderId="22" xfId="0" applyNumberFormat="1" applyFill="1" applyBorder="1" applyAlignment="1">
      <alignment horizontal="left" vertical="center"/>
    </xf>
    <xf numFmtId="0" fontId="0" fillId="0" borderId="1" xfId="0" applyBorder="1"/>
    <xf numFmtId="0" fontId="0" fillId="34" borderId="1" xfId="0" applyFill="1" applyBorder="1"/>
    <xf numFmtId="2" fontId="0" fillId="0" borderId="1" xfId="0" applyNumberFormat="1" applyBorder="1" applyAlignment="1">
      <alignment horizontal="left" vertical="center"/>
    </xf>
    <xf numFmtId="2" fontId="0" fillId="34" borderId="1" xfId="0" applyNumberFormat="1" applyFill="1" applyBorder="1" applyAlignment="1">
      <alignment horizontal="left" vertical="center"/>
    </xf>
    <xf numFmtId="0" fontId="0" fillId="34" borderId="21" xfId="0" applyFill="1" applyBorder="1"/>
    <xf numFmtId="0" fontId="0" fillId="0" borderId="0" xfId="0" applyAlignment="1">
      <alignment vertical="top"/>
    </xf>
    <xf numFmtId="0" fontId="0" fillId="0" borderId="0" xfId="0" applyAlignment="1">
      <alignment wrapText="1"/>
    </xf>
    <xf numFmtId="164" fontId="0" fillId="33" borderId="1" xfId="0" applyNumberFormat="1" applyFill="1" applyBorder="1" applyAlignment="1">
      <alignment horizontal="center" vertical="center"/>
    </xf>
    <xf numFmtId="166" fontId="0" fillId="33" borderId="2" xfId="0" applyNumberFormat="1" applyFill="1" applyBorder="1" applyAlignment="1">
      <alignment horizontal="center" vertical="center"/>
    </xf>
    <xf numFmtId="0" fontId="25" fillId="34" borderId="5" xfId="0" applyFont="1" applyFill="1" applyBorder="1" applyAlignment="1">
      <alignment horizontal="center" vertical="center" wrapText="1"/>
    </xf>
    <xf numFmtId="0" fontId="25" fillId="34" borderId="23" xfId="0" applyFont="1" applyFill="1" applyBorder="1" applyAlignment="1">
      <alignment horizontal="center" vertical="center" wrapText="1"/>
    </xf>
    <xf numFmtId="164" fontId="28" fillId="34" borderId="1" xfId="0" applyNumberFormat="1" applyFont="1" applyFill="1" applyBorder="1" applyAlignment="1">
      <alignment horizontal="center" vertical="center" wrapText="1"/>
    </xf>
    <xf numFmtId="0" fontId="2" fillId="0" borderId="0" xfId="0" applyFont="1" applyAlignment="1">
      <alignment horizontal="left"/>
    </xf>
    <xf numFmtId="164" fontId="28" fillId="34" borderId="2" xfId="0" applyNumberFormat="1" applyFont="1" applyFill="1" applyBorder="1" applyAlignment="1">
      <alignment horizontal="center" vertical="center" wrapText="1"/>
    </xf>
    <xf numFmtId="164" fontId="28" fillId="34" borderId="4" xfId="0" applyNumberFormat="1" applyFont="1" applyFill="1" applyBorder="1" applyAlignment="1">
      <alignment horizontal="center" vertical="center" wrapText="1"/>
    </xf>
    <xf numFmtId="0" fontId="2" fillId="0" borderId="0" xfId="0" applyFont="1" applyAlignment="1">
      <alignment vertical="center"/>
    </xf>
    <xf numFmtId="0" fontId="25" fillId="34" borderId="1" xfId="0" applyFont="1" applyFill="1" applyBorder="1" applyAlignment="1">
      <alignment horizontal="center" wrapText="1"/>
    </xf>
    <xf numFmtId="0" fontId="25" fillId="34" borderId="23" xfId="0" applyFont="1" applyFill="1" applyBorder="1" applyAlignment="1">
      <alignment horizontal="center" wrapText="1"/>
    </xf>
    <xf numFmtId="0" fontId="25" fillId="0" borderId="0" xfId="0" applyFont="1" applyAlignment="1">
      <alignment wrapText="1"/>
    </xf>
    <xf numFmtId="44" fontId="25" fillId="0" borderId="0" xfId="0" applyNumberFormat="1" applyFont="1" applyAlignment="1">
      <alignment horizontal="center" wrapText="1"/>
    </xf>
    <xf numFmtId="0" fontId="25" fillId="0" borderId="0" xfId="0" applyFont="1"/>
    <xf numFmtId="0" fontId="0" fillId="0" borderId="0" xfId="0" applyAlignment="1">
      <alignment horizontal="left"/>
    </xf>
    <xf numFmtId="0" fontId="2" fillId="0" borderId="0" xfId="0" applyFont="1" applyAlignment="1">
      <alignment horizontal="right"/>
    </xf>
    <xf numFmtId="0" fontId="32" fillId="0" borderId="0" xfId="0" applyFont="1"/>
    <xf numFmtId="0" fontId="25" fillId="34" borderId="22" xfId="0" applyFont="1" applyFill="1" applyBorder="1" applyAlignment="1">
      <alignment horizontal="center" vertical="center" wrapText="1"/>
    </xf>
    <xf numFmtId="2" fontId="28" fillId="0" borderId="0" xfId="0" applyNumberFormat="1" applyFont="1"/>
    <xf numFmtId="1" fontId="25" fillId="33" borderId="1" xfId="0" applyNumberFormat="1" applyFont="1" applyFill="1" applyBorder="1" applyAlignment="1">
      <alignment horizontal="center" vertical="center"/>
    </xf>
    <xf numFmtId="1" fontId="28" fillId="34" borderId="1" xfId="0" applyNumberFormat="1" applyFont="1" applyFill="1" applyBorder="1" applyAlignment="1">
      <alignment horizontal="center"/>
    </xf>
    <xf numFmtId="0" fontId="28" fillId="0" borderId="0" xfId="0" applyFont="1" applyAlignment="1">
      <alignment vertical="center" wrapText="1"/>
    </xf>
    <xf numFmtId="0" fontId="2" fillId="0" borderId="0" xfId="0" applyFont="1" applyProtection="1">
      <protection locked="0"/>
    </xf>
    <xf numFmtId="0" fontId="2" fillId="0" borderId="3" xfId="0" applyFont="1" applyBorder="1" applyAlignment="1">
      <alignment horizontal="center" vertical="center"/>
    </xf>
    <xf numFmtId="0" fontId="25" fillId="34" borderId="1" xfId="0" applyFont="1" applyFill="1" applyBorder="1" applyAlignment="1">
      <alignment horizontal="left" vertical="center" wrapText="1"/>
    </xf>
    <xf numFmtId="1" fontId="2" fillId="34" borderId="1" xfId="0" applyNumberFormat="1" applyFont="1" applyFill="1" applyBorder="1" applyAlignment="1">
      <alignment horizontal="center" vertical="center"/>
    </xf>
    <xf numFmtId="2" fontId="2" fillId="34" borderId="1" xfId="0" applyNumberFormat="1" applyFont="1" applyFill="1" applyBorder="1"/>
    <xf numFmtId="14" fontId="28" fillId="34" borderId="1" xfId="0" applyNumberFormat="1" applyFont="1" applyFill="1" applyBorder="1" applyAlignment="1">
      <alignment horizontal="center" vertical="center" wrapText="1"/>
    </xf>
    <xf numFmtId="0" fontId="25" fillId="34" borderId="1" xfId="0" applyFont="1" applyFill="1" applyBorder="1" applyAlignment="1">
      <alignment vertical="center" wrapText="1"/>
    </xf>
    <xf numFmtId="44" fontId="28" fillId="33" borderId="6" xfId="0" applyNumberFormat="1" applyFont="1" applyFill="1" applyBorder="1" applyAlignment="1">
      <alignment horizontal="right"/>
    </xf>
    <xf numFmtId="0" fontId="28" fillId="0" borderId="0" xfId="0" applyFont="1" applyAlignment="1">
      <alignment horizontal="center" vertical="center" wrapText="1"/>
    </xf>
    <xf numFmtId="2" fontId="0" fillId="0" borderId="3" xfId="0" applyNumberFormat="1" applyBorder="1" applyAlignment="1">
      <alignment vertical="top"/>
    </xf>
    <xf numFmtId="0" fontId="0" fillId="33" borderId="1" xfId="0" applyFill="1" applyBorder="1" applyAlignment="1">
      <alignment horizontal="center"/>
    </xf>
    <xf numFmtId="0" fontId="0" fillId="33" borderId="2" xfId="0" applyFill="1" applyBorder="1" applyAlignment="1">
      <alignment horizontal="center" vertical="center"/>
    </xf>
    <xf numFmtId="0" fontId="0" fillId="34" borderId="1" xfId="0" applyFill="1" applyBorder="1" applyAlignment="1">
      <alignment horizontal="left"/>
    </xf>
    <xf numFmtId="0" fontId="2" fillId="33" borderId="1" xfId="0" applyFont="1" applyFill="1" applyBorder="1" applyAlignment="1">
      <alignment horizontal="left"/>
    </xf>
    <xf numFmtId="0" fontId="25" fillId="35" borderId="1" xfId="0" applyFont="1" applyFill="1" applyBorder="1" applyAlignment="1">
      <alignment horizontal="left" vertical="center"/>
    </xf>
    <xf numFmtId="0" fontId="28" fillId="33" borderId="1" xfId="0" applyFont="1" applyFill="1" applyBorder="1"/>
    <xf numFmtId="0" fontId="25" fillId="33" borderId="1" xfId="0" applyFont="1" applyFill="1" applyBorder="1" applyAlignment="1">
      <alignment horizontal="center" vertical="center"/>
    </xf>
    <xf numFmtId="0" fontId="25" fillId="33" borderId="1" xfId="0" applyFont="1" applyFill="1" applyBorder="1" applyAlignment="1">
      <alignment horizontal="left" vertical="center"/>
    </xf>
    <xf numFmtId="0" fontId="28" fillId="34" borderId="1" xfId="0" applyFont="1" applyFill="1" applyBorder="1" applyAlignment="1">
      <alignment horizontal="left" vertical="center"/>
    </xf>
    <xf numFmtId="0" fontId="28" fillId="0" borderId="1" xfId="0" applyFont="1" applyBorder="1" applyAlignment="1">
      <alignment vertical="center"/>
    </xf>
    <xf numFmtId="0" fontId="28" fillId="35" borderId="1" xfId="0" applyFont="1" applyFill="1" applyBorder="1" applyAlignment="1">
      <alignment horizontal="left" vertical="center"/>
    </xf>
    <xf numFmtId="0" fontId="28" fillId="35" borderId="1" xfId="0" applyFont="1" applyFill="1" applyBorder="1"/>
    <xf numFmtId="0" fontId="2" fillId="34" borderId="1" xfId="0" applyFont="1" applyFill="1" applyBorder="1" applyAlignment="1">
      <alignment horizontal="left"/>
    </xf>
    <xf numFmtId="44" fontId="0" fillId="34" borderId="1" xfId="0" applyNumberFormat="1" applyFill="1" applyBorder="1" applyAlignment="1">
      <alignment shrinkToFit="1"/>
    </xf>
    <xf numFmtId="44" fontId="0" fillId="34" borderId="4" xfId="0" applyNumberFormat="1" applyFill="1" applyBorder="1" applyAlignment="1">
      <alignment shrinkToFit="1"/>
    </xf>
    <xf numFmtId="44" fontId="5" fillId="34" borderId="10" xfId="1" applyFont="1" applyFill="1" applyBorder="1" applyAlignment="1" applyProtection="1">
      <alignment shrinkToFit="1"/>
    </xf>
    <xf numFmtId="0" fontId="0" fillId="0" borderId="1" xfId="0" applyBorder="1" applyAlignment="1" applyProtection="1">
      <alignment horizontal="left" vertical="center" shrinkToFit="1"/>
      <protection locked="0"/>
    </xf>
    <xf numFmtId="44" fontId="28" fillId="0" borderId="9" xfId="0" applyNumberFormat="1" applyFont="1" applyBorder="1" applyAlignment="1" applyProtection="1">
      <alignment vertical="center" shrinkToFit="1"/>
      <protection locked="0"/>
    </xf>
    <xf numFmtId="44" fontId="5" fillId="34" borderId="9" xfId="1" applyFont="1" applyFill="1" applyBorder="1" applyAlignment="1" applyProtection="1">
      <alignment shrinkToFit="1"/>
    </xf>
    <xf numFmtId="44" fontId="5" fillId="34" borderId="21" xfId="1" applyFont="1" applyFill="1" applyBorder="1" applyAlignment="1" applyProtection="1">
      <alignment shrinkToFit="1"/>
    </xf>
    <xf numFmtId="0" fontId="28" fillId="0" borderId="1" xfId="0" applyFont="1" applyBorder="1" applyAlignment="1" applyProtection="1">
      <alignment shrinkToFit="1"/>
      <protection locked="0"/>
    </xf>
    <xf numFmtId="167" fontId="28" fillId="0" borderId="1"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44" fontId="28" fillId="0" borderId="1" xfId="0" applyNumberFormat="1" applyFont="1" applyBorder="1" applyAlignment="1" applyProtection="1">
      <alignment horizontal="center" vertical="center" shrinkToFit="1"/>
      <protection locked="0"/>
    </xf>
    <xf numFmtId="44" fontId="25" fillId="34" borderId="10" xfId="0" applyNumberFormat="1" applyFont="1" applyFill="1" applyBorder="1" applyAlignment="1">
      <alignment horizontal="left" shrinkToFit="1"/>
    </xf>
    <xf numFmtId="44" fontId="25" fillId="34" borderId="10" xfId="0" applyNumberFormat="1" applyFont="1" applyFill="1" applyBorder="1" applyAlignment="1">
      <alignment horizontal="left" vertical="center" shrinkToFit="1"/>
    </xf>
    <xf numFmtId="0" fontId="28" fillId="0" borderId="1" xfId="0" applyFont="1" applyBorder="1" applyAlignment="1" applyProtection="1">
      <alignment horizontal="left" vertical="center" shrinkToFit="1"/>
      <protection locked="0"/>
    </xf>
    <xf numFmtId="44" fontId="0" fillId="0" borderId="5" xfId="0" applyNumberFormat="1" applyBorder="1" applyAlignment="1" applyProtection="1">
      <alignment horizontal="center" vertical="center" shrinkToFit="1"/>
      <protection locked="0"/>
    </xf>
    <xf numFmtId="44" fontId="28" fillId="35" borderId="1" xfId="0" applyNumberFormat="1" applyFont="1" applyFill="1" applyBorder="1" applyAlignment="1">
      <alignment horizontal="left" vertical="center" shrinkToFit="1"/>
    </xf>
    <xf numFmtId="44" fontId="28" fillId="0" borderId="1" xfId="1" applyFont="1" applyBorder="1" applyAlignment="1" applyProtection="1">
      <alignment horizontal="left" vertical="center" shrinkToFit="1"/>
      <protection locked="0"/>
    </xf>
    <xf numFmtId="44" fontId="28" fillId="0" borderId="2" xfId="1" applyFont="1" applyBorder="1" applyAlignment="1" applyProtection="1">
      <alignment horizontal="left" vertical="center" shrinkToFit="1"/>
      <protection locked="0"/>
    </xf>
    <xf numFmtId="44" fontId="28" fillId="35" borderId="2" xfId="1" applyFont="1" applyFill="1" applyBorder="1" applyAlignment="1" applyProtection="1">
      <alignment horizontal="left" vertical="center" shrinkToFit="1"/>
    </xf>
    <xf numFmtId="44" fontId="28" fillId="35" borderId="2" xfId="0" applyNumberFormat="1" applyFont="1" applyFill="1" applyBorder="1" applyAlignment="1">
      <alignment horizontal="left" vertical="center" shrinkToFit="1"/>
    </xf>
    <xf numFmtId="44" fontId="28" fillId="34" borderId="2" xfId="0" applyNumberFormat="1" applyFont="1" applyFill="1" applyBorder="1" applyAlignment="1">
      <alignment horizontal="left" vertical="center" shrinkToFit="1"/>
    </xf>
    <xf numFmtId="44" fontId="0" fillId="0" borderId="24" xfId="1" applyFont="1" applyFill="1" applyBorder="1" applyAlignment="1" applyProtection="1">
      <alignment horizontal="left" vertical="center" shrinkToFit="1"/>
      <protection locked="0"/>
    </xf>
    <xf numFmtId="44" fontId="0" fillId="0" borderId="24" xfId="1" applyFont="1" applyFill="1" applyBorder="1" applyAlignment="1">
      <alignment horizontal="left" vertical="center" shrinkToFit="1"/>
    </xf>
    <xf numFmtId="44" fontId="28" fillId="35" borderId="1" xfId="4" applyFont="1" applyFill="1" applyBorder="1" applyAlignment="1" applyProtection="1">
      <alignment horizontal="left" vertical="center" shrinkToFit="1"/>
    </xf>
    <xf numFmtId="44" fontId="28" fillId="0" borderId="1" xfId="1" applyFont="1" applyBorder="1" applyAlignment="1" applyProtection="1">
      <alignment horizontal="left" vertical="center" shrinkToFit="1"/>
    </xf>
    <xf numFmtId="44" fontId="28" fillId="35" borderId="2" xfId="4" applyFont="1" applyFill="1" applyBorder="1" applyAlignment="1" applyProtection="1">
      <alignment horizontal="left" vertical="center" shrinkToFit="1"/>
    </xf>
    <xf numFmtId="44" fontId="28" fillId="0" borderId="1" xfId="0" applyNumberFormat="1" applyFont="1" applyBorder="1" applyAlignment="1" applyProtection="1">
      <alignment horizontal="left" vertical="center" shrinkToFit="1"/>
      <protection locked="0"/>
    </xf>
    <xf numFmtId="44" fontId="28" fillId="34" borderId="1" xfId="0" applyNumberFormat="1" applyFont="1" applyFill="1" applyBorder="1" applyAlignment="1">
      <alignment horizontal="left" vertical="center" shrinkToFit="1"/>
    </xf>
    <xf numFmtId="44" fontId="28" fillId="34" borderId="2" xfId="4" applyFont="1" applyFill="1" applyBorder="1" applyAlignment="1" applyProtection="1">
      <alignment horizontal="left" vertical="center" shrinkToFit="1"/>
    </xf>
    <xf numFmtId="0" fontId="0" fillId="0" borderId="4" xfId="0" applyBorder="1" applyAlignment="1" applyProtection="1">
      <alignment horizontal="left" vertical="center" shrinkToFit="1"/>
      <protection locked="0"/>
    </xf>
    <xf numFmtId="0" fontId="0" fillId="0" borderId="4" xfId="0" applyBorder="1" applyAlignment="1" applyProtection="1">
      <alignment horizontal="center" vertical="center" shrinkToFit="1"/>
      <protection locked="0"/>
    </xf>
    <xf numFmtId="44" fontId="0" fillId="0" borderId="1" xfId="0" applyNumberFormat="1" applyBorder="1" applyAlignment="1" applyProtection="1">
      <alignment vertical="center" shrinkToFit="1"/>
      <protection locked="0"/>
    </xf>
    <xf numFmtId="44" fontId="0" fillId="34" borderId="2" xfId="0" applyNumberFormat="1" applyFill="1" applyBorder="1" applyAlignment="1">
      <alignment shrinkToFit="1"/>
    </xf>
    <xf numFmtId="44" fontId="2" fillId="34" borderId="10" xfId="0" applyNumberFormat="1" applyFont="1" applyFill="1" applyBorder="1" applyAlignment="1">
      <alignment shrinkToFit="1"/>
    </xf>
    <xf numFmtId="44" fontId="0" fillId="0" borderId="1" xfId="1" applyFont="1" applyBorder="1" applyAlignment="1" applyProtection="1">
      <alignment shrinkToFit="1"/>
      <protection locked="0"/>
    </xf>
    <xf numFmtId="44" fontId="0" fillId="35" borderId="1" xfId="1" applyFont="1" applyFill="1" applyBorder="1" applyAlignment="1" applyProtection="1">
      <alignment shrinkToFit="1"/>
    </xf>
    <xf numFmtId="44" fontId="0" fillId="35" borderId="5" xfId="1" applyFont="1" applyFill="1" applyBorder="1" applyAlignment="1" applyProtection="1">
      <alignment shrinkToFit="1"/>
    </xf>
    <xf numFmtId="44" fontId="0" fillId="35" borderId="4" xfId="1" applyFont="1" applyFill="1" applyBorder="1" applyAlignment="1" applyProtection="1">
      <alignment shrinkToFit="1"/>
    </xf>
    <xf numFmtId="44" fontId="0" fillId="35" borderId="10" xfId="1" applyFont="1" applyFill="1" applyBorder="1" applyAlignment="1" applyProtection="1">
      <alignment shrinkToFit="1"/>
    </xf>
    <xf numFmtId="44" fontId="28" fillId="0" borderId="1" xfId="1" applyFont="1" applyBorder="1" applyAlignment="1" applyProtection="1">
      <alignment shrinkToFit="1"/>
      <protection locked="0"/>
    </xf>
    <xf numFmtId="44" fontId="0" fillId="35" borderId="5" xfId="0" applyNumberFormat="1" applyFill="1" applyBorder="1" applyAlignment="1">
      <alignment horizontal="left" vertical="center" shrinkToFit="1"/>
    </xf>
    <xf numFmtId="44" fontId="0" fillId="0" borderId="1" xfId="1" applyFont="1" applyBorder="1" applyAlignment="1" applyProtection="1">
      <alignment horizontal="left" vertical="center" shrinkToFit="1"/>
      <protection locked="0"/>
    </xf>
    <xf numFmtId="44" fontId="0" fillId="34" borderId="1" xfId="1" applyFont="1" applyFill="1" applyBorder="1" applyAlignment="1" applyProtection="1">
      <alignment horizontal="left" vertical="center" shrinkToFit="1"/>
    </xf>
    <xf numFmtId="44" fontId="0" fillId="34" borderId="9" xfId="1" applyFont="1" applyFill="1" applyBorder="1" applyAlignment="1" applyProtection="1">
      <alignment horizontal="left" vertical="center" shrinkToFit="1"/>
    </xf>
    <xf numFmtId="44" fontId="0" fillId="35" borderId="1" xfId="1" applyFont="1" applyFill="1" applyBorder="1" applyAlignment="1" applyProtection="1">
      <alignment horizontal="left" vertical="center" shrinkToFit="1"/>
    </xf>
    <xf numFmtId="44" fontId="0" fillId="35" borderId="1" xfId="0" applyNumberFormat="1" applyFill="1" applyBorder="1" applyAlignment="1">
      <alignment horizontal="left" vertical="center" shrinkToFit="1"/>
    </xf>
    <xf numFmtId="44" fontId="0" fillId="34" borderId="1" xfId="1" applyFont="1" applyFill="1" applyBorder="1" applyAlignment="1" applyProtection="1">
      <alignment horizontal="left" shrinkToFit="1"/>
    </xf>
    <xf numFmtId="44" fontId="28" fillId="0" borderId="9" xfId="0" applyNumberFormat="1" applyFont="1" applyBorder="1" applyAlignment="1" applyProtection="1">
      <alignment horizontal="left" vertical="center" shrinkToFit="1"/>
      <protection locked="0"/>
    </xf>
    <xf numFmtId="44" fontId="5" fillId="34" borderId="9" xfId="1" applyFont="1" applyFill="1" applyBorder="1" applyAlignment="1" applyProtection="1">
      <alignment horizontal="left" shrinkToFit="1"/>
    </xf>
    <xf numFmtId="44" fontId="0" fillId="34" borderId="1" xfId="0" applyNumberFormat="1" applyFill="1" applyBorder="1" applyAlignment="1">
      <alignment horizontal="left" shrinkToFit="1"/>
    </xf>
    <xf numFmtId="44" fontId="4" fillId="34" borderId="27" xfId="1" applyFont="1" applyFill="1" applyBorder="1" applyAlignment="1" applyProtection="1">
      <alignment horizontal="left" shrinkToFit="1"/>
    </xf>
    <xf numFmtId="44" fontId="0" fillId="0" borderId="4" xfId="1" applyFont="1" applyBorder="1" applyAlignment="1" applyProtection="1">
      <alignment horizontal="left" vertical="center" shrinkToFit="1"/>
      <protection locked="0"/>
    </xf>
    <xf numFmtId="1" fontId="4" fillId="33" borderId="1" xfId="0" applyNumberFormat="1" applyFont="1" applyFill="1" applyBorder="1" applyAlignment="1">
      <alignment horizontal="left" vertical="center" shrinkToFit="1"/>
    </xf>
    <xf numFmtId="44" fontId="0" fillId="0" borderId="9" xfId="1" applyFont="1" applyFill="1" applyBorder="1" applyAlignment="1" applyProtection="1">
      <alignment horizontal="left" vertical="center" shrinkToFit="1"/>
      <protection locked="0"/>
    </xf>
    <xf numFmtId="1" fontId="4" fillId="0" borderId="2" xfId="0" applyNumberFormat="1" applyFont="1" applyBorder="1" applyAlignment="1" applyProtection="1">
      <alignment horizontal="left" vertical="center" shrinkToFit="1"/>
      <protection locked="0"/>
    </xf>
    <xf numFmtId="44" fontId="0" fillId="0" borderId="2" xfId="1" applyFont="1" applyBorder="1" applyAlignment="1" applyProtection="1">
      <alignment horizontal="left" vertical="center" shrinkToFit="1"/>
      <protection locked="0"/>
    </xf>
    <xf numFmtId="44" fontId="28" fillId="34" borderId="1" xfId="1" applyFont="1" applyFill="1" applyBorder="1" applyAlignment="1" applyProtection="1">
      <alignment horizontal="left" shrinkToFit="1"/>
    </xf>
    <xf numFmtId="44" fontId="28" fillId="35" borderId="1" xfId="1" applyFont="1" applyFill="1" applyBorder="1" applyAlignment="1" applyProtection="1">
      <alignment horizontal="left" vertical="center" shrinkToFit="1"/>
    </xf>
    <xf numFmtId="44" fontId="28" fillId="34" borderId="1" xfId="1" applyFont="1" applyFill="1" applyBorder="1" applyAlignment="1" applyProtection="1">
      <alignment horizontal="left" vertical="center" shrinkToFit="1"/>
    </xf>
    <xf numFmtId="44" fontId="0" fillId="34" borderId="1" xfId="0" applyNumberFormat="1" applyFill="1" applyBorder="1" applyAlignment="1">
      <alignment horizontal="left" vertical="center" shrinkToFit="1"/>
    </xf>
    <xf numFmtId="44" fontId="25" fillId="0" borderId="25" xfId="1" applyFont="1" applyFill="1" applyBorder="1" applyAlignment="1" applyProtection="1">
      <alignment horizontal="left" vertical="center" shrinkToFit="1"/>
      <protection locked="0"/>
    </xf>
    <xf numFmtId="44" fontId="0" fillId="0" borderId="2" xfId="1" applyFont="1" applyFill="1" applyBorder="1" applyAlignment="1" applyProtection="1">
      <alignment horizontal="left" vertical="center" shrinkToFit="1"/>
      <protection locked="0"/>
    </xf>
    <xf numFmtId="0" fontId="0" fillId="33" borderId="1" xfId="0" applyFill="1" applyBorder="1" applyAlignment="1">
      <alignment horizontal="left" vertical="center" shrinkToFit="1"/>
    </xf>
    <xf numFmtId="44" fontId="0" fillId="0" borderId="1" xfId="1" applyFont="1" applyFill="1" applyBorder="1" applyAlignment="1" applyProtection="1">
      <alignment horizontal="left" vertical="center" shrinkToFit="1"/>
      <protection locked="0"/>
    </xf>
    <xf numFmtId="44" fontId="5" fillId="34" borderId="1" xfId="1" applyFont="1" applyFill="1" applyBorder="1" applyAlignment="1" applyProtection="1">
      <alignment horizontal="left" vertical="center" shrinkToFit="1"/>
    </xf>
    <xf numFmtId="44" fontId="5" fillId="0" borderId="1" xfId="1" applyFont="1" applyFill="1" applyBorder="1" applyAlignment="1" applyProtection="1">
      <alignment horizontal="left" vertical="center" shrinkToFit="1"/>
      <protection locked="0"/>
    </xf>
    <xf numFmtId="44" fontId="5" fillId="0" borderId="2" xfId="1" applyFont="1" applyFill="1" applyBorder="1" applyAlignment="1" applyProtection="1">
      <alignment horizontal="left" vertical="center" shrinkToFit="1"/>
      <protection locked="0"/>
    </xf>
    <xf numFmtId="44" fontId="5" fillId="34" borderId="9" xfId="1" applyFont="1" applyFill="1" applyBorder="1" applyAlignment="1" applyProtection="1">
      <alignment horizontal="left" vertical="center" shrinkToFit="1"/>
    </xf>
    <xf numFmtId="44" fontId="5" fillId="34" borderId="5" xfId="1" applyFont="1" applyFill="1" applyBorder="1" applyAlignment="1" applyProtection="1">
      <alignment horizontal="left" vertical="center" shrinkToFit="1"/>
    </xf>
    <xf numFmtId="44" fontId="5" fillId="34" borderId="22" xfId="1" applyFont="1" applyFill="1" applyBorder="1" applyAlignment="1" applyProtection="1">
      <alignment horizontal="left" vertical="center" shrinkToFit="1"/>
    </xf>
    <xf numFmtId="44" fontId="4" fillId="35" borderId="26" xfId="1" applyFont="1" applyFill="1" applyBorder="1" applyAlignment="1" applyProtection="1">
      <alignment horizontal="left" vertical="center" shrinkToFit="1"/>
    </xf>
    <xf numFmtId="44" fontId="5" fillId="33" borderId="6" xfId="1" applyFont="1" applyFill="1" applyBorder="1" applyAlignment="1" applyProtection="1">
      <alignment horizontal="left" vertical="center" shrinkToFit="1"/>
    </xf>
    <xf numFmtId="44" fontId="0" fillId="0" borderId="9" xfId="1" applyFont="1" applyBorder="1" applyAlignment="1" applyProtection="1">
      <alignment horizontal="left" vertical="center" shrinkToFit="1"/>
      <protection locked="0"/>
    </xf>
    <xf numFmtId="164" fontId="0" fillId="34" borderId="1" xfId="0" applyNumberFormat="1" applyFill="1" applyBorder="1" applyAlignment="1">
      <alignment horizontal="center" vertical="center" shrinkToFit="1"/>
    </xf>
    <xf numFmtId="1" fontId="0" fillId="34" borderId="1" xfId="0" applyNumberFormat="1" applyFill="1" applyBorder="1" applyAlignment="1">
      <alignment horizontal="center" vertical="center" shrinkToFit="1"/>
    </xf>
    <xf numFmtId="164" fontId="0" fillId="0" borderId="1"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shrinkToFit="1"/>
      <protection locked="0"/>
    </xf>
    <xf numFmtId="14" fontId="0" fillId="34" borderId="24" xfId="0" applyNumberFormat="1" applyFill="1" applyBorder="1" applyAlignment="1">
      <alignment horizontal="center" vertical="center"/>
    </xf>
    <xf numFmtId="14" fontId="0" fillId="34" borderId="9" xfId="0" applyNumberFormat="1" applyFill="1" applyBorder="1" applyAlignment="1">
      <alignment horizontal="center" vertical="center"/>
    </xf>
    <xf numFmtId="44" fontId="5" fillId="33" borderId="1" xfId="1" applyFont="1" applyFill="1" applyBorder="1" applyAlignment="1" applyProtection="1">
      <alignment horizontal="left" vertical="center" shrinkToFit="1"/>
    </xf>
    <xf numFmtId="0" fontId="0" fillId="34" borderId="4" xfId="0" applyFill="1" applyBorder="1" applyAlignment="1">
      <alignment horizontal="center"/>
    </xf>
    <xf numFmtId="0" fontId="0" fillId="34" borderId="2" xfId="0" applyFill="1" applyBorder="1" applyAlignment="1">
      <alignment horizontal="center"/>
    </xf>
    <xf numFmtId="0" fontId="44" fillId="0" borderId="24" xfId="0" applyFont="1" applyBorder="1" applyAlignment="1" applyProtection="1">
      <alignment shrinkToFit="1"/>
      <protection locked="0"/>
    </xf>
    <xf numFmtId="0" fontId="0" fillId="36" borderId="8" xfId="0" applyFill="1" applyBorder="1"/>
    <xf numFmtId="44" fontId="0" fillId="34" borderId="0" xfId="0" applyNumberFormat="1" applyFill="1"/>
    <xf numFmtId="44" fontId="0" fillId="34" borderId="3" xfId="0" applyNumberFormat="1" applyFill="1" applyBorder="1"/>
    <xf numFmtId="0" fontId="0" fillId="0" borderId="0" xfId="0" applyAlignment="1">
      <alignment horizontal="left" vertical="center"/>
    </xf>
    <xf numFmtId="0" fontId="0" fillId="0" borderId="11" xfId="0" applyBorder="1"/>
    <xf numFmtId="0" fontId="0" fillId="0" borderId="0" xfId="0" applyAlignment="1">
      <alignment horizontal="center" vertical="top"/>
    </xf>
    <xf numFmtId="0" fontId="0" fillId="0" borderId="30" xfId="0" applyBorder="1" applyAlignment="1">
      <alignment horizontal="center" vertical="top"/>
    </xf>
    <xf numFmtId="0" fontId="44" fillId="0" borderId="2" xfId="0" applyFont="1" applyBorder="1" applyAlignment="1">
      <alignment horizontal="center" wrapText="1"/>
    </xf>
    <xf numFmtId="0" fontId="26" fillId="0" borderId="0" xfId="0" applyFont="1" applyAlignment="1">
      <alignment vertical="center" wrapText="1"/>
    </xf>
    <xf numFmtId="0" fontId="0" fillId="0" borderId="0" xfId="0" applyAlignment="1">
      <alignment horizontal="center"/>
    </xf>
    <xf numFmtId="0" fontId="0" fillId="0" borderId="0" xfId="0" applyAlignment="1">
      <alignment horizontal="right"/>
    </xf>
    <xf numFmtId="0" fontId="39" fillId="0" borderId="3" xfId="0" applyFont="1" applyBorder="1" applyAlignment="1">
      <alignment horizontal="center" vertical="center" wrapText="1"/>
    </xf>
    <xf numFmtId="0" fontId="39" fillId="0" borderId="3" xfId="0" applyFont="1" applyBorder="1" applyAlignment="1">
      <alignment horizontal="center" vertical="center"/>
    </xf>
    <xf numFmtId="2" fontId="40" fillId="33" borderId="1" xfId="0" applyNumberFormat="1" applyFont="1" applyFill="1" applyBorder="1" applyAlignment="1">
      <alignment horizontal="center" vertical="center"/>
    </xf>
    <xf numFmtId="0" fontId="38" fillId="0" borderId="1" xfId="0" applyFont="1" applyBorder="1" applyAlignment="1" applyProtection="1">
      <alignment horizontal="center" vertical="center"/>
      <protection locked="0"/>
    </xf>
    <xf numFmtId="0" fontId="2" fillId="33" borderId="4" xfId="0" applyFont="1" applyFill="1" applyBorder="1" applyAlignment="1">
      <alignment horizontal="center"/>
    </xf>
    <xf numFmtId="0" fontId="2" fillId="33" borderId="8" xfId="0" applyFont="1" applyFill="1" applyBorder="1" applyAlignment="1">
      <alignment horizontal="center"/>
    </xf>
    <xf numFmtId="0" fontId="2" fillId="33" borderId="2" xfId="0" applyFont="1" applyFill="1" applyBorder="1" applyAlignment="1">
      <alignment horizontal="center"/>
    </xf>
    <xf numFmtId="0" fontId="2" fillId="33" borderId="8"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2" xfId="0" applyFont="1" applyFill="1" applyBorder="1" applyAlignment="1">
      <alignment horizontal="center" vertical="center"/>
    </xf>
    <xf numFmtId="1" fontId="2" fillId="33" borderId="7" xfId="0" applyNumberFormat="1" applyFont="1" applyFill="1" applyBorder="1" applyAlignment="1">
      <alignment horizontal="center" vertical="center"/>
    </xf>
    <xf numFmtId="1" fontId="2" fillId="33" borderId="6" xfId="0" applyNumberFormat="1" applyFont="1" applyFill="1" applyBorder="1" applyAlignment="1">
      <alignment horizontal="center" vertical="center"/>
    </xf>
    <xf numFmtId="1" fontId="4" fillId="33" borderId="1" xfId="0" applyNumberFormat="1" applyFont="1" applyFill="1" applyBorder="1" applyAlignment="1">
      <alignment horizontal="center" vertical="center"/>
    </xf>
    <xf numFmtId="1" fontId="4" fillId="33" borderId="8" xfId="0" applyNumberFormat="1" applyFont="1" applyFill="1" applyBorder="1" applyAlignment="1">
      <alignment horizontal="center" vertical="center"/>
    </xf>
    <xf numFmtId="1" fontId="4" fillId="33" borderId="2" xfId="0" applyNumberFormat="1" applyFont="1" applyFill="1" applyBorder="1" applyAlignment="1">
      <alignment horizontal="center" vertical="center"/>
    </xf>
    <xf numFmtId="17" fontId="38" fillId="0" borderId="1" xfId="0" applyNumberFormat="1" applyFont="1" applyBorder="1" applyAlignment="1" applyProtection="1">
      <alignment horizontal="center" vertical="center"/>
      <protection locked="0"/>
    </xf>
    <xf numFmtId="0" fontId="0" fillId="0" borderId="4"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8" fillId="0" borderId="1" xfId="0" applyFont="1" applyBorder="1" applyAlignment="1" applyProtection="1">
      <alignment horizontal="left" vertical="center" shrinkToFit="1"/>
      <protection locked="0"/>
    </xf>
    <xf numFmtId="0" fontId="2" fillId="34" borderId="4" xfId="0" applyFont="1" applyFill="1" applyBorder="1" applyAlignment="1">
      <alignment horizontal="left"/>
    </xf>
    <xf numFmtId="0" fontId="2" fillId="34" borderId="2" xfId="0" applyFont="1" applyFill="1" applyBorder="1" applyAlignment="1">
      <alignment horizontal="left"/>
    </xf>
    <xf numFmtId="0" fontId="0" fillId="34" borderId="4" xfId="0" applyFill="1" applyBorder="1" applyAlignment="1">
      <alignment horizontal="center"/>
    </xf>
    <xf numFmtId="0" fontId="0" fillId="34" borderId="2" xfId="0" applyFill="1" applyBorder="1" applyAlignment="1">
      <alignment horizontal="center"/>
    </xf>
    <xf numFmtId="0" fontId="25" fillId="33" borderId="4" xfId="0" applyFont="1" applyFill="1" applyBorder="1" applyAlignment="1">
      <alignment horizontal="center" vertical="center" wrapText="1"/>
    </xf>
    <xf numFmtId="0" fontId="25" fillId="33" borderId="8" xfId="0" applyFont="1" applyFill="1" applyBorder="1" applyAlignment="1">
      <alignment horizontal="center" vertical="center" wrapText="1"/>
    </xf>
    <xf numFmtId="0" fontId="25" fillId="33" borderId="2" xfId="0" applyFont="1" applyFill="1" applyBorder="1" applyAlignment="1">
      <alignment horizontal="center" vertical="center" wrapText="1"/>
    </xf>
    <xf numFmtId="0" fontId="25" fillId="34" borderId="5" xfId="0"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25" fillId="34" borderId="9" xfId="0" applyFont="1" applyFill="1" applyBorder="1" applyAlignment="1">
      <alignment horizontal="center" vertical="center" wrapText="1"/>
    </xf>
    <xf numFmtId="2" fontId="0" fillId="0" borderId="4" xfId="0" applyNumberFormat="1" applyBorder="1" applyAlignment="1">
      <alignment horizontal="left" vertical="center"/>
    </xf>
    <xf numFmtId="2" fontId="0" fillId="0" borderId="2" xfId="0" applyNumberFormat="1" applyBorder="1" applyAlignment="1">
      <alignment horizontal="left" vertical="center"/>
    </xf>
    <xf numFmtId="0" fontId="0" fillId="34" borderId="22" xfId="0" applyFill="1" applyBorder="1" applyAlignment="1">
      <alignment horizontal="center"/>
    </xf>
    <xf numFmtId="0" fontId="0" fillId="34" borderId="6" xfId="0" applyFill="1" applyBorder="1" applyAlignment="1">
      <alignment horizontal="center"/>
    </xf>
    <xf numFmtId="0" fontId="25" fillId="34" borderId="23" xfId="0" applyFont="1" applyFill="1" applyBorder="1" applyAlignment="1">
      <alignment horizontal="center" vertical="center" wrapText="1"/>
    </xf>
    <xf numFmtId="0" fontId="25" fillId="34" borderId="24" xfId="0" applyFont="1" applyFill="1" applyBorder="1" applyAlignment="1">
      <alignment horizontal="center" vertical="center" wrapText="1"/>
    </xf>
    <xf numFmtId="0" fontId="25" fillId="34" borderId="4" xfId="0" applyFont="1" applyFill="1" applyBorder="1" applyAlignment="1">
      <alignment horizontal="center" vertical="center" wrapText="1"/>
    </xf>
    <xf numFmtId="0" fontId="25" fillId="34" borderId="2" xfId="0" applyFont="1" applyFill="1" applyBorder="1" applyAlignment="1">
      <alignment horizontal="center" vertical="center" wrapText="1"/>
    </xf>
    <xf numFmtId="166" fontId="0" fillId="33" borderId="4" xfId="1" applyNumberFormat="1" applyFont="1" applyFill="1" applyBorder="1" applyAlignment="1" applyProtection="1">
      <alignment horizontal="center"/>
    </xf>
    <xf numFmtId="166" fontId="0" fillId="33" borderId="8" xfId="1" applyNumberFormat="1" applyFont="1" applyFill="1" applyBorder="1" applyAlignment="1" applyProtection="1">
      <alignment horizontal="center"/>
    </xf>
    <xf numFmtId="166" fontId="0" fillId="33" borderId="2" xfId="1" applyNumberFormat="1" applyFont="1" applyFill="1" applyBorder="1" applyAlignment="1" applyProtection="1">
      <alignment horizontal="center"/>
    </xf>
    <xf numFmtId="2" fontId="2" fillId="33" borderId="4" xfId="0" applyNumberFormat="1" applyFont="1" applyFill="1" applyBorder="1" applyAlignment="1">
      <alignment horizontal="center"/>
    </xf>
    <xf numFmtId="2" fontId="2" fillId="33" borderId="2" xfId="0" applyNumberFormat="1" applyFont="1" applyFill="1" applyBorder="1" applyAlignment="1">
      <alignment horizontal="center"/>
    </xf>
    <xf numFmtId="2" fontId="0" fillId="0" borderId="1" xfId="0" applyNumberFormat="1" applyBorder="1" applyAlignment="1">
      <alignment horizontal="left" vertical="center"/>
    </xf>
    <xf numFmtId="2" fontId="0" fillId="0" borderId="23" xfId="0" applyNumberFormat="1" applyBorder="1" applyAlignment="1">
      <alignment horizontal="left" vertical="center"/>
    </xf>
    <xf numFmtId="2" fontId="0" fillId="0" borderId="3" xfId="0" applyNumberFormat="1" applyBorder="1" applyAlignment="1">
      <alignment horizontal="left" vertical="center"/>
    </xf>
    <xf numFmtId="0" fontId="25" fillId="33" borderId="22" xfId="0" applyFont="1" applyFill="1" applyBorder="1" applyAlignment="1">
      <alignment horizontal="center" vertical="center" wrapText="1"/>
    </xf>
    <xf numFmtId="0" fontId="25" fillId="33" borderId="7" xfId="0" applyFont="1" applyFill="1" applyBorder="1" applyAlignment="1">
      <alignment horizontal="center" vertical="center" wrapText="1"/>
    </xf>
    <xf numFmtId="0" fontId="25" fillId="34" borderId="4" xfId="0" applyFont="1" applyFill="1" applyBorder="1" applyAlignment="1">
      <alignment horizontal="center" wrapText="1"/>
    </xf>
    <xf numFmtId="0" fontId="25" fillId="34" borderId="8" xfId="0" applyFont="1" applyFill="1" applyBorder="1" applyAlignment="1">
      <alignment horizontal="center" wrapText="1"/>
    </xf>
    <xf numFmtId="0" fontId="25" fillId="34" borderId="2" xfId="0" applyFont="1" applyFill="1" applyBorder="1" applyAlignment="1">
      <alignment horizontal="center" wrapText="1"/>
    </xf>
    <xf numFmtId="0" fontId="25" fillId="34" borderId="1" xfId="0" applyFont="1" applyFill="1" applyBorder="1" applyAlignment="1">
      <alignment horizontal="center" wrapText="1"/>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2" fillId="33" borderId="1" xfId="0" applyFont="1" applyFill="1" applyBorder="1" applyAlignment="1">
      <alignment horizontal="center"/>
    </xf>
    <xf numFmtId="0" fontId="2" fillId="35" borderId="4" xfId="0" applyFont="1" applyFill="1" applyBorder="1" applyAlignment="1">
      <alignment horizontal="left"/>
    </xf>
    <xf numFmtId="0" fontId="2" fillId="35" borderId="2" xfId="0" applyFont="1" applyFill="1" applyBorder="1" applyAlignment="1">
      <alignment horizontal="left"/>
    </xf>
    <xf numFmtId="0" fontId="0" fillId="0" borderId="8" xfId="0" applyBorder="1" applyAlignment="1" applyProtection="1">
      <alignment horizontal="left" shrinkToFit="1"/>
      <protection locked="0"/>
    </xf>
    <xf numFmtId="0" fontId="0" fillId="0" borderId="2" xfId="0" applyBorder="1" applyAlignment="1" applyProtection="1">
      <alignment horizontal="left" shrinkToFit="1"/>
      <protection locked="0"/>
    </xf>
    <xf numFmtId="0" fontId="25" fillId="33" borderId="1" xfId="0" applyFont="1" applyFill="1" applyBorder="1" applyAlignment="1">
      <alignment horizontal="center" vertical="center" wrapText="1"/>
    </xf>
    <xf numFmtId="0" fontId="2" fillId="33" borderId="4" xfId="0" applyFont="1" applyFill="1" applyBorder="1" applyAlignment="1">
      <alignment horizontal="center" vertical="center"/>
    </xf>
    <xf numFmtId="0" fontId="2" fillId="34" borderId="29" xfId="0" applyFont="1" applyFill="1" applyBorder="1" applyAlignment="1">
      <alignment horizontal="center"/>
    </xf>
    <xf numFmtId="0" fontId="2" fillId="34" borderId="8" xfId="0" applyFont="1" applyFill="1" applyBorder="1" applyAlignment="1">
      <alignment horizontal="center"/>
    </xf>
    <xf numFmtId="0" fontId="2" fillId="34" borderId="2" xfId="0" applyFont="1" applyFill="1" applyBorder="1" applyAlignment="1">
      <alignment horizontal="center"/>
    </xf>
    <xf numFmtId="0" fontId="25" fillId="34" borderId="1" xfId="0" applyFont="1" applyFill="1" applyBorder="1" applyAlignment="1">
      <alignment horizontal="right"/>
    </xf>
    <xf numFmtId="0" fontId="25" fillId="34" borderId="4" xfId="0" applyFont="1" applyFill="1" applyBorder="1" applyAlignment="1">
      <alignment horizontal="right"/>
    </xf>
    <xf numFmtId="0" fontId="0" fillId="0" borderId="28"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25" fillId="34" borderId="8" xfId="0" applyFont="1" applyFill="1" applyBorder="1" applyAlignment="1">
      <alignment horizontal="right"/>
    </xf>
    <xf numFmtId="0" fontId="25" fillId="34" borderId="2" xfId="0" applyFont="1" applyFill="1" applyBorder="1" applyAlignment="1">
      <alignment horizontal="right"/>
    </xf>
    <xf numFmtId="0" fontId="40" fillId="0" borderId="3" xfId="0" applyFont="1" applyBorder="1" applyAlignment="1">
      <alignment horizontal="center" vertical="center" wrapText="1"/>
    </xf>
    <xf numFmtId="2" fontId="40" fillId="33" borderId="22" xfId="0" applyNumberFormat="1" applyFont="1" applyFill="1" applyBorder="1" applyAlignment="1">
      <alignment horizontal="center" vertical="center"/>
    </xf>
    <xf numFmtId="2" fontId="40" fillId="33" borderId="7" xfId="0" applyNumberFormat="1" applyFont="1" applyFill="1" applyBorder="1" applyAlignment="1">
      <alignment horizontal="center" vertical="center"/>
    </xf>
    <xf numFmtId="2" fontId="40" fillId="33" borderId="6" xfId="0" applyNumberFormat="1" applyFont="1" applyFill="1" applyBorder="1" applyAlignment="1">
      <alignment horizontal="center" vertical="center"/>
    </xf>
    <xf numFmtId="0" fontId="38" fillId="34" borderId="4" xfId="0" applyFont="1" applyFill="1" applyBorder="1" applyAlignment="1">
      <alignment horizontal="center" vertical="center"/>
    </xf>
    <xf numFmtId="0" fontId="38" fillId="34" borderId="8" xfId="0" applyFont="1" applyFill="1" applyBorder="1" applyAlignment="1">
      <alignment horizontal="center" vertical="center"/>
    </xf>
    <xf numFmtId="0" fontId="38" fillId="34" borderId="2" xfId="0" applyFont="1" applyFill="1" applyBorder="1" applyAlignment="1">
      <alignment horizontal="center" vertical="center"/>
    </xf>
    <xf numFmtId="2" fontId="40" fillId="33" borderId="4" xfId="0" applyNumberFormat="1" applyFont="1" applyFill="1" applyBorder="1" applyAlignment="1">
      <alignment horizontal="center" vertical="center"/>
    </xf>
    <xf numFmtId="2" fontId="40" fillId="33" borderId="8" xfId="0" applyNumberFormat="1" applyFont="1" applyFill="1" applyBorder="1" applyAlignment="1">
      <alignment horizontal="center" vertical="center"/>
    </xf>
    <xf numFmtId="2" fontId="40" fillId="33" borderId="2" xfId="0" applyNumberFormat="1" applyFont="1" applyFill="1" applyBorder="1" applyAlignment="1">
      <alignment horizontal="center" vertical="center"/>
    </xf>
    <xf numFmtId="165" fontId="38" fillId="34" borderId="1" xfId="0" applyNumberFormat="1" applyFont="1" applyFill="1" applyBorder="1" applyAlignment="1">
      <alignment horizontal="center" vertical="center"/>
    </xf>
    <xf numFmtId="0" fontId="41" fillId="0" borderId="3" xfId="0" applyFont="1" applyBorder="1" applyAlignment="1">
      <alignment horizontal="center" vertical="center" wrapText="1"/>
    </xf>
    <xf numFmtId="0" fontId="41" fillId="0" borderId="3" xfId="0" applyFont="1" applyBorder="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right" vertical="center" wrapText="1"/>
    </xf>
    <xf numFmtId="0" fontId="28" fillId="0" borderId="0" xfId="0" applyFont="1" applyAlignment="1">
      <alignment horizontal="center"/>
    </xf>
    <xf numFmtId="0" fontId="0" fillId="0" borderId="0" xfId="0" applyAlignment="1" applyProtection="1">
      <alignment horizontal="right"/>
      <protection hidden="1"/>
    </xf>
    <xf numFmtId="2" fontId="28" fillId="0" borderId="1" xfId="0" applyNumberFormat="1" applyFont="1" applyBorder="1" applyAlignment="1">
      <alignment horizontal="left" vertical="center"/>
    </xf>
    <xf numFmtId="2" fontId="28" fillId="0" borderId="5" xfId="0" applyNumberFormat="1" applyFont="1" applyBorder="1" applyAlignment="1">
      <alignment horizontal="left" vertical="center"/>
    </xf>
    <xf numFmtId="1" fontId="25" fillId="33" borderId="4" xfId="0" applyNumberFormat="1" applyFont="1" applyFill="1" applyBorder="1" applyAlignment="1">
      <alignment horizontal="left"/>
    </xf>
    <xf numFmtId="1" fontId="25" fillId="33" borderId="8" xfId="0" applyNumberFormat="1" applyFont="1" applyFill="1" applyBorder="1" applyAlignment="1">
      <alignment horizontal="left"/>
    </xf>
    <xf numFmtId="1" fontId="25" fillId="33" borderId="2" xfId="0" applyNumberFormat="1" applyFont="1" applyFill="1" applyBorder="1" applyAlignment="1">
      <alignment horizontal="left"/>
    </xf>
    <xf numFmtId="1" fontId="25" fillId="33" borderId="4" xfId="0" applyNumberFormat="1" applyFont="1" applyFill="1" applyBorder="1" applyAlignment="1">
      <alignment horizontal="left" vertical="center"/>
    </xf>
    <xf numFmtId="1" fontId="25" fillId="33" borderId="8" xfId="0" applyNumberFormat="1" applyFont="1" applyFill="1" applyBorder="1" applyAlignment="1">
      <alignment horizontal="left" vertical="center"/>
    </xf>
    <xf numFmtId="1" fontId="25" fillId="33" borderId="2" xfId="0" applyNumberFormat="1" applyFont="1" applyFill="1" applyBorder="1" applyAlignment="1">
      <alignment horizontal="left" vertical="center"/>
    </xf>
    <xf numFmtId="2" fontId="28" fillId="0" borderId="4" xfId="0" applyNumberFormat="1" applyFont="1" applyBorder="1" applyAlignment="1">
      <alignment horizontal="left" vertical="center"/>
    </xf>
    <xf numFmtId="2" fontId="28" fillId="0" borderId="8" xfId="0" applyNumberFormat="1" applyFont="1" applyBorder="1" applyAlignment="1">
      <alignment horizontal="left" vertical="center"/>
    </xf>
    <xf numFmtId="2" fontId="28" fillId="0" borderId="2" xfId="0" applyNumberFormat="1" applyFont="1" applyBorder="1" applyAlignment="1">
      <alignment horizontal="left" vertical="center"/>
    </xf>
    <xf numFmtId="0" fontId="32" fillId="0" borderId="0" xfId="0" applyFont="1" applyAlignment="1" applyProtection="1">
      <alignment horizontal="left"/>
      <protection locked="0"/>
    </xf>
    <xf numFmtId="0" fontId="0" fillId="0" borderId="0" xfId="0" applyAlignment="1" applyProtection="1">
      <alignment horizontal="center" vertical="top"/>
      <protection hidden="1"/>
    </xf>
    <xf numFmtId="0" fontId="32" fillId="0" borderId="0" xfId="0" applyFont="1" applyAlignment="1" applyProtection="1">
      <alignment horizontal="center"/>
      <protection locked="0"/>
    </xf>
    <xf numFmtId="2" fontId="28" fillId="0" borderId="1" xfId="0" applyNumberFormat="1" applyFont="1" applyBorder="1"/>
    <xf numFmtId="2" fontId="25" fillId="33" borderId="4" xfId="0" applyNumberFormat="1" applyFont="1" applyFill="1" applyBorder="1" applyAlignment="1">
      <alignment horizontal="center" vertical="center"/>
    </xf>
    <xf numFmtId="2" fontId="25" fillId="33" borderId="8" xfId="0" applyNumberFormat="1" applyFont="1" applyFill="1" applyBorder="1" applyAlignment="1">
      <alignment horizontal="center" vertical="center"/>
    </xf>
    <xf numFmtId="2" fontId="25" fillId="33" borderId="2" xfId="0" applyNumberFormat="1" applyFont="1" applyFill="1" applyBorder="1" applyAlignment="1">
      <alignment horizontal="center" vertical="center"/>
    </xf>
    <xf numFmtId="0" fontId="28" fillId="34" borderId="4" xfId="0" applyFont="1" applyFill="1" applyBorder="1" applyAlignment="1">
      <alignment horizontal="center" vertical="center"/>
    </xf>
    <xf numFmtId="0" fontId="28" fillId="34" borderId="8" xfId="0" applyFont="1" applyFill="1" applyBorder="1" applyAlignment="1">
      <alignment horizontal="center" vertical="center"/>
    </xf>
    <xf numFmtId="0" fontId="28" fillId="34" borderId="2" xfId="0" applyFont="1" applyFill="1" applyBorder="1" applyAlignment="1">
      <alignment horizontal="center" vertical="center"/>
    </xf>
    <xf numFmtId="2" fontId="25" fillId="33" borderId="1" xfId="0" applyNumberFormat="1" applyFont="1" applyFill="1" applyBorder="1" applyAlignment="1">
      <alignment horizontal="center" vertical="center"/>
    </xf>
    <xf numFmtId="17" fontId="28" fillId="34" borderId="1" xfId="0" applyNumberFormat="1" applyFont="1" applyFill="1" applyBorder="1" applyAlignment="1">
      <alignment horizontal="center" vertical="center"/>
    </xf>
    <xf numFmtId="0" fontId="28" fillId="34" borderId="1" xfId="0" applyFont="1" applyFill="1" applyBorder="1" applyAlignment="1">
      <alignment horizontal="center" vertical="center"/>
    </xf>
    <xf numFmtId="2" fontId="28" fillId="0" borderId="1" xfId="0" applyNumberFormat="1" applyFont="1" applyBorder="1" applyAlignment="1">
      <alignment horizontal="left"/>
    </xf>
    <xf numFmtId="0" fontId="28" fillId="0" borderId="8"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5" fillId="34" borderId="8" xfId="0" applyFont="1" applyFill="1" applyBorder="1" applyAlignment="1">
      <alignment horizontal="center" vertical="center" wrapText="1"/>
    </xf>
    <xf numFmtId="2" fontId="2" fillId="33" borderId="1" xfId="0" applyNumberFormat="1" applyFont="1" applyFill="1" applyBorder="1" applyAlignment="1">
      <alignment horizontal="center" vertical="center"/>
    </xf>
    <xf numFmtId="0" fontId="0" fillId="34" borderId="1" xfId="0" applyFill="1" applyBorder="1" applyAlignment="1">
      <alignment horizontal="center" vertical="center"/>
    </xf>
    <xf numFmtId="2" fontId="2" fillId="33" borderId="4" xfId="0" applyNumberFormat="1" applyFont="1" applyFill="1" applyBorder="1" applyAlignment="1">
      <alignment horizontal="center" vertical="center"/>
    </xf>
    <xf numFmtId="2" fontId="2" fillId="33" borderId="8" xfId="0" applyNumberFormat="1" applyFont="1" applyFill="1" applyBorder="1" applyAlignment="1">
      <alignment horizontal="center" vertical="center"/>
    </xf>
    <xf numFmtId="2" fontId="2" fillId="33" borderId="2" xfId="0" applyNumberFormat="1" applyFont="1" applyFill="1" applyBorder="1" applyAlignment="1">
      <alignment horizontal="center" vertical="center"/>
    </xf>
    <xf numFmtId="165" fontId="0" fillId="34" borderId="4" xfId="0" applyNumberFormat="1" applyFill="1" applyBorder="1" applyAlignment="1">
      <alignment horizontal="center" vertical="center"/>
    </xf>
    <xf numFmtId="165" fontId="0" fillId="34" borderId="8" xfId="0" applyNumberFormat="1" applyFill="1" applyBorder="1" applyAlignment="1">
      <alignment horizontal="center" vertical="center"/>
    </xf>
    <xf numFmtId="165" fontId="0" fillId="34" borderId="2" xfId="0" applyNumberFormat="1" applyFill="1" applyBorder="1" applyAlignment="1">
      <alignment horizontal="center" vertical="center"/>
    </xf>
    <xf numFmtId="2" fontId="2" fillId="33" borderId="22" xfId="0" applyNumberFormat="1" applyFont="1" applyFill="1" applyBorder="1" applyAlignment="1">
      <alignment horizontal="center" vertical="center" wrapText="1"/>
    </xf>
    <xf numFmtId="2" fontId="2" fillId="33" borderId="7" xfId="0" applyNumberFormat="1" applyFont="1" applyFill="1" applyBorder="1" applyAlignment="1">
      <alignment horizontal="center" vertical="center" wrapText="1"/>
    </xf>
    <xf numFmtId="2" fontId="2" fillId="33" borderId="6" xfId="0" applyNumberFormat="1"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5" fillId="34" borderId="4" xfId="0" applyFont="1" applyFill="1" applyBorder="1" applyAlignment="1">
      <alignment horizontal="left"/>
    </xf>
    <xf numFmtId="0" fontId="25" fillId="34" borderId="8" xfId="0" applyFont="1" applyFill="1" applyBorder="1" applyAlignment="1">
      <alignment horizontal="left"/>
    </xf>
    <xf numFmtId="0" fontId="25" fillId="34" borderId="4" xfId="0" applyFont="1" applyFill="1" applyBorder="1" applyAlignment="1">
      <alignment horizontal="left" vertical="center"/>
    </xf>
    <xf numFmtId="0" fontId="25" fillId="34" borderId="8" xfId="0" applyFont="1" applyFill="1" applyBorder="1" applyAlignment="1">
      <alignment horizontal="left" vertical="center"/>
    </xf>
    <xf numFmtId="0" fontId="25" fillId="34" borderId="23" xfId="0" applyFont="1" applyFill="1" applyBorder="1" applyAlignment="1">
      <alignment horizontal="left"/>
    </xf>
    <xf numFmtId="0" fontId="25" fillId="34" borderId="3" xfId="0" applyFont="1" applyFill="1" applyBorder="1" applyAlignment="1">
      <alignment horizontal="left"/>
    </xf>
    <xf numFmtId="0" fontId="28" fillId="0" borderId="0" xfId="0" applyFont="1" applyAlignment="1">
      <alignment horizontal="right" vertical="center"/>
    </xf>
    <xf numFmtId="44" fontId="28" fillId="33" borderId="4" xfId="0" applyNumberFormat="1" applyFont="1" applyFill="1" applyBorder="1" applyAlignment="1">
      <alignment horizontal="center" vertical="center"/>
    </xf>
    <xf numFmtId="44" fontId="28" fillId="33" borderId="8" xfId="0" applyNumberFormat="1" applyFont="1" applyFill="1" applyBorder="1" applyAlignment="1">
      <alignment horizontal="center" vertical="center"/>
    </xf>
    <xf numFmtId="44" fontId="28" fillId="33" borderId="2" xfId="0" applyNumberFormat="1" applyFont="1" applyFill="1" applyBorder="1" applyAlignment="1">
      <alignment horizontal="center" vertical="center"/>
    </xf>
    <xf numFmtId="2" fontId="33" fillId="33" borderId="1" xfId="0" applyNumberFormat="1" applyFont="1" applyFill="1" applyBorder="1" applyAlignment="1">
      <alignment horizontal="center" vertical="top"/>
    </xf>
    <xf numFmtId="0" fontId="30" fillId="34" borderId="1"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9" xfId="0" applyFont="1" applyFill="1" applyBorder="1" applyAlignment="1">
      <alignment horizontal="center" vertical="center"/>
    </xf>
    <xf numFmtId="14" fontId="0" fillId="33" borderId="22" xfId="0" applyNumberFormat="1" applyFill="1" applyBorder="1" applyAlignment="1">
      <alignment horizontal="center"/>
    </xf>
    <xf numFmtId="14" fontId="0" fillId="33" borderId="7" xfId="0" applyNumberFormat="1" applyFill="1" applyBorder="1" applyAlignment="1">
      <alignment horizontal="center"/>
    </xf>
    <xf numFmtId="14" fontId="0" fillId="33" borderId="6" xfId="0" applyNumberFormat="1" applyFill="1" applyBorder="1" applyAlignment="1">
      <alignment horizontal="center"/>
    </xf>
    <xf numFmtId="14" fontId="0" fillId="33" borderId="23" xfId="0" applyNumberFormat="1" applyFill="1" applyBorder="1" applyAlignment="1">
      <alignment horizontal="center"/>
    </xf>
    <xf numFmtId="14" fontId="0" fillId="33" borderId="3" xfId="0" applyNumberFormat="1" applyFill="1" applyBorder="1" applyAlignment="1">
      <alignment horizontal="center"/>
    </xf>
    <xf numFmtId="14" fontId="0" fillId="33" borderId="24" xfId="0" applyNumberFormat="1" applyFill="1" applyBorder="1" applyAlignment="1">
      <alignment horizontal="center"/>
    </xf>
    <xf numFmtId="0" fontId="28" fillId="33" borderId="4" xfId="0" applyFont="1" applyFill="1" applyBorder="1" applyAlignment="1">
      <alignment horizontal="center"/>
    </xf>
    <xf numFmtId="0" fontId="28" fillId="33" borderId="8" xfId="0" applyFont="1" applyFill="1" applyBorder="1" applyAlignment="1">
      <alignment horizontal="center"/>
    </xf>
    <xf numFmtId="0" fontId="28" fillId="33" borderId="2" xfId="0" applyFont="1" applyFill="1" applyBorder="1" applyAlignment="1">
      <alignment horizontal="center"/>
    </xf>
    <xf numFmtId="44" fontId="28" fillId="33" borderId="22" xfId="0" applyNumberFormat="1" applyFont="1" applyFill="1" applyBorder="1" applyAlignment="1">
      <alignment horizontal="center" vertical="center"/>
    </xf>
    <xf numFmtId="44" fontId="28" fillId="33" borderId="7" xfId="0" applyNumberFormat="1" applyFont="1" applyFill="1" applyBorder="1" applyAlignment="1">
      <alignment horizontal="center" vertical="center"/>
    </xf>
    <xf numFmtId="44" fontId="28" fillId="33" borderId="6" xfId="0" applyNumberFormat="1" applyFont="1" applyFill="1" applyBorder="1" applyAlignment="1">
      <alignment horizontal="center" vertical="center"/>
    </xf>
    <xf numFmtId="44" fontId="28" fillId="33" borderId="23" xfId="0" applyNumberFormat="1" applyFont="1" applyFill="1" applyBorder="1" applyAlignment="1">
      <alignment horizontal="center" vertical="center"/>
    </xf>
    <xf numFmtId="44" fontId="28" fillId="33" borderId="3" xfId="0" applyNumberFormat="1" applyFont="1" applyFill="1" applyBorder="1" applyAlignment="1">
      <alignment horizontal="center" vertical="center"/>
    </xf>
    <xf numFmtId="44" fontId="28" fillId="33" borderId="24" xfId="0" applyNumberFormat="1" applyFont="1" applyFill="1" applyBorder="1" applyAlignment="1">
      <alignment horizontal="center" vertical="center"/>
    </xf>
    <xf numFmtId="44" fontId="28" fillId="33" borderId="5" xfId="0" applyNumberFormat="1" applyFont="1" applyFill="1" applyBorder="1" applyAlignment="1">
      <alignment horizontal="center" vertical="center"/>
    </xf>
    <xf numFmtId="44" fontId="28" fillId="33" borderId="9" xfId="0" applyNumberFormat="1" applyFont="1" applyFill="1" applyBorder="1" applyAlignment="1">
      <alignment horizontal="center" vertical="center"/>
    </xf>
    <xf numFmtId="0" fontId="28" fillId="33" borderId="8" xfId="0" applyFont="1" applyFill="1" applyBorder="1" applyAlignment="1">
      <alignment horizontal="center" vertical="center"/>
    </xf>
    <xf numFmtId="0" fontId="28" fillId="33" borderId="2" xfId="0" applyFont="1" applyFill="1" applyBorder="1" applyAlignment="1">
      <alignment horizontal="center" vertical="center"/>
    </xf>
    <xf numFmtId="44" fontId="28" fillId="33" borderId="8" xfId="1" applyFont="1" applyFill="1" applyBorder="1" applyAlignment="1" applyProtection="1">
      <alignment horizontal="center" vertical="center"/>
    </xf>
    <xf numFmtId="44" fontId="28" fillId="33" borderId="2" xfId="1" applyFont="1" applyFill="1" applyBorder="1" applyAlignment="1" applyProtection="1">
      <alignment horizontal="center" vertical="center"/>
    </xf>
    <xf numFmtId="2" fontId="33" fillId="33" borderId="4" xfId="0" applyNumberFormat="1" applyFont="1" applyFill="1" applyBorder="1" applyAlignment="1">
      <alignment horizontal="center" vertical="top"/>
    </xf>
    <xf numFmtId="2" fontId="33" fillId="33" borderId="8" xfId="0" applyNumberFormat="1" applyFont="1" applyFill="1" applyBorder="1" applyAlignment="1">
      <alignment horizontal="center" vertical="top"/>
    </xf>
    <xf numFmtId="2" fontId="33" fillId="33" borderId="2" xfId="0" applyNumberFormat="1" applyFont="1" applyFill="1" applyBorder="1" applyAlignment="1">
      <alignment horizontal="center" vertical="top"/>
    </xf>
    <xf numFmtId="17" fontId="3" fillId="34" borderId="4" xfId="0" applyNumberFormat="1" applyFont="1" applyFill="1" applyBorder="1" applyAlignment="1">
      <alignment horizontal="center" vertical="center"/>
    </xf>
    <xf numFmtId="17" fontId="3" fillId="34" borderId="8" xfId="0" applyNumberFormat="1" applyFont="1" applyFill="1" applyBorder="1" applyAlignment="1">
      <alignment horizontal="center" vertical="center"/>
    </xf>
    <xf numFmtId="17" fontId="3" fillId="34" borderId="2" xfId="0" applyNumberFormat="1" applyFont="1" applyFill="1" applyBorder="1" applyAlignment="1">
      <alignment horizontal="center" vertical="center"/>
    </xf>
    <xf numFmtId="2" fontId="33" fillId="33" borderId="22" xfId="0" applyNumberFormat="1" applyFont="1" applyFill="1" applyBorder="1" applyAlignment="1">
      <alignment horizontal="center" vertical="top" wrapText="1"/>
    </xf>
    <xf numFmtId="2" fontId="33" fillId="33" borderId="7" xfId="0" applyNumberFormat="1" applyFont="1" applyFill="1" applyBorder="1" applyAlignment="1">
      <alignment horizontal="center" vertical="top" wrapText="1"/>
    </xf>
    <xf numFmtId="2" fontId="33" fillId="33" borderId="6" xfId="0" applyNumberFormat="1" applyFont="1" applyFill="1" applyBorder="1" applyAlignment="1">
      <alignment horizontal="center" vertical="top" wrapText="1"/>
    </xf>
    <xf numFmtId="0" fontId="30" fillId="34" borderId="4" xfId="0" applyFont="1" applyFill="1" applyBorder="1" applyAlignment="1">
      <alignment horizontal="center" vertical="center"/>
    </xf>
    <xf numFmtId="0" fontId="30" fillId="34" borderId="8" xfId="0" applyFont="1" applyFill="1" applyBorder="1" applyAlignment="1">
      <alignment horizontal="center" vertical="center"/>
    </xf>
    <xf numFmtId="0" fontId="30" fillId="34" borderId="2" xfId="0" applyFont="1" applyFill="1" applyBorder="1" applyAlignment="1">
      <alignment horizontal="center" vertical="center"/>
    </xf>
    <xf numFmtId="0" fontId="2" fillId="0" borderId="3" xfId="0" applyFont="1" applyBorder="1" applyAlignment="1">
      <alignment horizontal="center" vertical="center" wrapText="1"/>
    </xf>
    <xf numFmtId="0" fontId="43" fillId="0" borderId="23"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 xfId="0" applyFont="1" applyBorder="1" applyAlignment="1">
      <alignment horizontal="center" vertical="center" wrapText="1"/>
    </xf>
    <xf numFmtId="0" fontId="42" fillId="0" borderId="4" xfId="0" applyFont="1" applyBorder="1" applyAlignment="1">
      <alignment horizontal="center" vertical="top"/>
    </xf>
    <xf numFmtId="0" fontId="42" fillId="0" borderId="8" xfId="0" applyFont="1" applyBorder="1" applyAlignment="1">
      <alignment horizontal="center" vertical="top"/>
    </xf>
    <xf numFmtId="0" fontId="44" fillId="0" borderId="4" xfId="0" applyFont="1" applyBorder="1" applyAlignment="1">
      <alignment horizontal="center" vertical="top"/>
    </xf>
    <xf numFmtId="0" fontId="44" fillId="0" borderId="8" xfId="0" applyFont="1" applyBorder="1" applyAlignment="1">
      <alignment horizontal="center" vertical="top"/>
    </xf>
    <xf numFmtId="0" fontId="44" fillId="0" borderId="2" xfId="0" applyFont="1" applyBorder="1" applyAlignment="1">
      <alignment horizontal="center" vertical="top"/>
    </xf>
    <xf numFmtId="0" fontId="43" fillId="0" borderId="24" xfId="0" applyFont="1" applyBorder="1" applyAlignment="1" applyProtection="1">
      <alignment horizontal="center" vertical="center" wrapText="1"/>
      <protection locked="0"/>
    </xf>
    <xf numFmtId="0" fontId="44" fillId="0" borderId="8" xfId="0" applyFont="1" applyBorder="1" applyAlignment="1" applyProtection="1">
      <alignment horizontal="center" shrinkToFit="1"/>
      <protection locked="0"/>
    </xf>
    <xf numFmtId="0" fontId="28" fillId="0" borderId="4" xfId="0" applyFont="1" applyBorder="1" applyAlignment="1">
      <alignment horizontal="center"/>
    </xf>
    <xf numFmtId="0" fontId="28" fillId="0" borderId="8" xfId="0" applyFont="1" applyBorder="1" applyAlignment="1">
      <alignment horizontal="center"/>
    </xf>
    <xf numFmtId="0" fontId="0" fillId="0" borderId="11" xfId="0" applyBorder="1" applyAlignment="1">
      <alignment horizontal="left" vertical="top" wrapText="1"/>
    </xf>
    <xf numFmtId="0" fontId="0" fillId="0" borderId="0" xfId="0" applyAlignment="1">
      <alignment horizontal="left" vertical="top"/>
    </xf>
    <xf numFmtId="0" fontId="0" fillId="0" borderId="30" xfId="0" applyBorder="1" applyAlignment="1">
      <alignment horizontal="left" vertical="top"/>
    </xf>
    <xf numFmtId="0" fontId="0" fillId="33" borderId="4" xfId="0" applyFill="1" applyBorder="1" applyAlignment="1">
      <alignment horizontal="center"/>
    </xf>
    <xf numFmtId="0" fontId="0" fillId="33" borderId="8" xfId="0" applyFill="1" applyBorder="1" applyAlignment="1">
      <alignment horizontal="center"/>
    </xf>
    <xf numFmtId="0" fontId="0" fillId="33" borderId="2" xfId="0" applyFill="1" applyBorder="1" applyAlignment="1">
      <alignment horizontal="center"/>
    </xf>
    <xf numFmtId="0" fontId="43" fillId="0" borderId="4" xfId="0" applyFont="1" applyBorder="1" applyAlignment="1">
      <alignment horizontal="center" vertical="top"/>
    </xf>
    <xf numFmtId="0" fontId="43" fillId="0" borderId="8" xfId="0" applyFont="1" applyBorder="1" applyAlignment="1">
      <alignment horizontal="center" vertical="top"/>
    </xf>
    <xf numFmtId="0" fontId="43" fillId="0" borderId="2" xfId="0" applyFont="1" applyBorder="1" applyAlignment="1">
      <alignment horizontal="center" vertical="top"/>
    </xf>
    <xf numFmtId="0" fontId="24" fillId="0" borderId="2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43" fillId="0" borderId="4" xfId="0" applyFont="1" applyBorder="1" applyAlignment="1">
      <alignment horizontal="center"/>
    </xf>
    <xf numFmtId="0" fontId="43" fillId="0" borderId="8" xfId="0" applyFont="1" applyBorder="1" applyAlignment="1">
      <alignment horizontal="center"/>
    </xf>
    <xf numFmtId="0" fontId="43" fillId="0" borderId="2" xfId="0" applyFont="1" applyBorder="1" applyAlignment="1">
      <alignment horizontal="center"/>
    </xf>
    <xf numFmtId="0" fontId="0" fillId="0" borderId="0" xfId="0" applyAlignment="1">
      <alignment horizontal="center" vertical="center"/>
    </xf>
    <xf numFmtId="0" fontId="43" fillId="0" borderId="11" xfId="0" applyFont="1" applyBorder="1" applyAlignment="1">
      <alignment horizontal="left" vertical="center" wrapText="1"/>
    </xf>
    <xf numFmtId="0" fontId="43" fillId="0" borderId="0" xfId="0" applyFont="1" applyAlignment="1">
      <alignment horizontal="left" vertical="center" wrapText="1"/>
    </xf>
    <xf numFmtId="0" fontId="43" fillId="0" borderId="30" xfId="0" applyFont="1" applyBorder="1" applyAlignment="1">
      <alignment horizontal="left" vertical="center" wrapText="1"/>
    </xf>
    <xf numFmtId="0" fontId="43" fillId="0" borderId="3" xfId="0" applyFont="1" applyBorder="1" applyAlignment="1" applyProtection="1">
      <alignment horizontal="center" vertical="center" shrinkToFit="1"/>
      <protection locked="0"/>
    </xf>
    <xf numFmtId="0" fontId="43" fillId="0" borderId="24" xfId="0" applyFont="1" applyBorder="1" applyAlignment="1" applyProtection="1">
      <alignment horizontal="center" vertical="center" shrinkToFit="1"/>
      <protection locked="0"/>
    </xf>
    <xf numFmtId="0" fontId="43" fillId="0" borderId="23" xfId="0" applyFont="1" applyBorder="1" applyAlignment="1" applyProtection="1">
      <alignment horizontal="center" vertical="center" shrinkToFit="1"/>
      <protection locked="0"/>
    </xf>
    <xf numFmtId="0" fontId="0" fillId="0" borderId="0" xfId="0" applyAlignment="1">
      <alignment horizontal="right"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2" fontId="2" fillId="33" borderId="1" xfId="0" applyNumberFormat="1" applyFont="1" applyFill="1" applyBorder="1" applyAlignment="1">
      <alignment horizontal="center" vertical="center" wrapText="1"/>
    </xf>
    <xf numFmtId="165" fontId="0" fillId="34" borderId="1" xfId="0" applyNumberFormat="1" applyFill="1" applyBorder="1" applyAlignment="1">
      <alignment horizontal="center" vertical="center"/>
    </xf>
  </cellXfs>
  <cellStyles count="52">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2" xfId="3" xr:uid="{00000000-0005-0000-0000-00001B000000}"/>
    <cellStyle name="Comma 2 2" xfId="50" xr:uid="{00000000-0005-0000-0000-00001C000000}"/>
    <cellStyle name="Comma 3" xfId="47" xr:uid="{00000000-0005-0000-0000-00001D000000}"/>
    <cellStyle name="Currency" xfId="1" builtinId="4"/>
    <cellStyle name="Currency 2" xfId="4" xr:uid="{00000000-0005-0000-0000-00001F000000}"/>
    <cellStyle name="Currency 2 2" xfId="51" xr:uid="{00000000-0005-0000-0000-000020000000}"/>
    <cellStyle name="Currency 3" xfId="48" xr:uid="{00000000-0005-0000-0000-000021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C000000}"/>
    <cellStyle name="Normal 2 2" xfId="49" xr:uid="{00000000-0005-0000-0000-00002D000000}"/>
    <cellStyle name="Normal 3" xfId="46" xr:uid="{00000000-0005-0000-0000-00002E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2">
    <dxf>
      <font>
        <b val="0"/>
        <i/>
        <color rgb="FFFF0000"/>
      </font>
    </dxf>
    <dxf>
      <font>
        <b val="0"/>
        <i/>
        <color rgb="FFFF0000"/>
      </font>
    </dxf>
  </dxfs>
  <tableStyles count="0" defaultTableStyle="TableStyleMedium2" defaultPivotStyle="PivotStyleLight16"/>
  <colors>
    <mruColors>
      <color rgb="FFEFF4E4"/>
      <color rgb="FFFFE9A3"/>
      <color rgb="FFFFDB6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0</xdr:row>
      <xdr:rowOff>1</xdr:rowOff>
    </xdr:from>
    <xdr:to>
      <xdr:col>0</xdr:col>
      <xdr:colOff>2152651</xdr:colOff>
      <xdr:row>1</xdr:row>
      <xdr:rowOff>9713</xdr:rowOff>
    </xdr:to>
    <xdr:pic>
      <xdr:nvPicPr>
        <xdr:cNvPr id="3" name="Picture 2">
          <a:extLst>
            <a:ext uri="{FF2B5EF4-FFF2-40B4-BE49-F238E27FC236}">
              <a16:creationId xmlns:a16="http://schemas.microsoft.com/office/drawing/2014/main" id="{068C560A-5A12-4430-F41A-F34DC4884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1"/>
          <a:ext cx="1924050" cy="943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6569</xdr:colOff>
      <xdr:row>0</xdr:row>
      <xdr:rowOff>0</xdr:rowOff>
    </xdr:from>
    <xdr:to>
      <xdr:col>0</xdr:col>
      <xdr:colOff>1804978</xdr:colOff>
      <xdr:row>1</xdr:row>
      <xdr:rowOff>47624</xdr:rowOff>
    </xdr:to>
    <xdr:pic>
      <xdr:nvPicPr>
        <xdr:cNvPr id="3" name="Picture 2">
          <a:extLst>
            <a:ext uri="{FF2B5EF4-FFF2-40B4-BE49-F238E27FC236}">
              <a16:creationId xmlns:a16="http://schemas.microsoft.com/office/drawing/2014/main" id="{35F1756C-A2A0-3324-6628-C326A1BCF3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9" y="0"/>
          <a:ext cx="1798409" cy="8810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130968</xdr:colOff>
      <xdr:row>0</xdr:row>
      <xdr:rowOff>1</xdr:rowOff>
    </xdr:from>
    <xdr:to>
      <xdr:col>2</xdr:col>
      <xdr:colOff>234660</xdr:colOff>
      <xdr:row>1</xdr:row>
      <xdr:rowOff>13138</xdr:rowOff>
    </xdr:to>
    <xdr:pic>
      <xdr:nvPicPr>
        <xdr:cNvPr id="3" name="Picture 2">
          <a:extLst>
            <a:ext uri="{FF2B5EF4-FFF2-40B4-BE49-F238E27FC236}">
              <a16:creationId xmlns:a16="http://schemas.microsoft.com/office/drawing/2014/main" id="{0146BC37-8393-1541-2BCC-E26D6FC9C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8" y="1"/>
          <a:ext cx="1417485" cy="6963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101351</xdr:rowOff>
    </xdr:from>
    <xdr:to>
      <xdr:col>0</xdr:col>
      <xdr:colOff>1838325</xdr:colOff>
      <xdr:row>1</xdr:row>
      <xdr:rowOff>6014</xdr:rowOff>
    </xdr:to>
    <xdr:pic>
      <xdr:nvPicPr>
        <xdr:cNvPr id="2" name="Picture 1">
          <a:extLst>
            <a:ext uri="{FF2B5EF4-FFF2-40B4-BE49-F238E27FC236}">
              <a16:creationId xmlns:a16="http://schemas.microsoft.com/office/drawing/2014/main" id="{3FC0F37A-26CA-428A-AD38-5B5D9B4985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01351"/>
          <a:ext cx="1771650" cy="8666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1838325</xdr:colOff>
      <xdr:row>1</xdr:row>
      <xdr:rowOff>15316</xdr:rowOff>
    </xdr:to>
    <xdr:pic>
      <xdr:nvPicPr>
        <xdr:cNvPr id="3" name="Picture 2">
          <a:extLst>
            <a:ext uri="{FF2B5EF4-FFF2-40B4-BE49-F238E27FC236}">
              <a16:creationId xmlns:a16="http://schemas.microsoft.com/office/drawing/2014/main" id="{5F5F51DB-4E21-A8DB-4BAA-2D28BD75F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838325" cy="9011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871904</xdr:colOff>
      <xdr:row>1</xdr:row>
      <xdr:rowOff>3448</xdr:rowOff>
    </xdr:to>
    <xdr:pic>
      <xdr:nvPicPr>
        <xdr:cNvPr id="3" name="Picture 2">
          <a:extLst>
            <a:ext uri="{FF2B5EF4-FFF2-40B4-BE49-F238E27FC236}">
              <a16:creationId xmlns:a16="http://schemas.microsoft.com/office/drawing/2014/main" id="{7CCDF726-FDAA-B415-D11C-6F1B46CAD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16673" cy="743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5"/>
  <sheetViews>
    <sheetView showGridLines="0" tabSelected="1" showRuler="0" showWhiteSpace="0" view="pageLayout" zoomScale="90" zoomScaleNormal="85" zoomScalePageLayoutView="90" workbookViewId="0">
      <selection activeCell="A3" sqref="A3:D3"/>
    </sheetView>
  </sheetViews>
  <sheetFormatPr defaultColWidth="9.140625" defaultRowHeight="15" x14ac:dyDescent="0.25"/>
  <cols>
    <col min="1" max="1" width="64.7109375" customWidth="1"/>
    <col min="2" max="18" width="13.28515625" customWidth="1"/>
  </cols>
  <sheetData>
    <row r="1" spans="1:18" ht="73.5" customHeight="1" x14ac:dyDescent="0.25">
      <c r="E1" s="222" t="s">
        <v>156</v>
      </c>
      <c r="F1" s="223"/>
      <c r="G1" s="223"/>
      <c r="H1" s="223"/>
      <c r="I1" s="223"/>
      <c r="J1" s="223"/>
      <c r="K1" s="223"/>
    </row>
    <row r="2" spans="1:18" ht="24" customHeight="1" x14ac:dyDescent="0.25">
      <c r="A2" s="224" t="s">
        <v>3</v>
      </c>
      <c r="B2" s="224"/>
      <c r="C2" s="224"/>
      <c r="D2" s="224"/>
      <c r="E2" s="224" t="s">
        <v>5</v>
      </c>
      <c r="F2" s="224"/>
      <c r="G2" s="224"/>
      <c r="H2" s="224"/>
      <c r="I2" s="224"/>
      <c r="J2" s="224"/>
      <c r="K2" s="224"/>
      <c r="L2" s="224" t="s">
        <v>4</v>
      </c>
      <c r="M2" s="224"/>
      <c r="N2" s="224"/>
      <c r="O2" s="224"/>
      <c r="P2" s="224"/>
      <c r="Q2" s="224"/>
      <c r="R2" s="224"/>
    </row>
    <row r="3" spans="1:18" s="13" customFormat="1" ht="24" customHeight="1" x14ac:dyDescent="0.25">
      <c r="A3" s="225"/>
      <c r="B3" s="225"/>
      <c r="C3" s="225"/>
      <c r="D3" s="225"/>
      <c r="E3" s="225"/>
      <c r="F3" s="225"/>
      <c r="G3" s="225"/>
      <c r="H3" s="225"/>
      <c r="I3" s="225"/>
      <c r="J3" s="225"/>
      <c r="K3" s="225"/>
      <c r="L3" s="237"/>
      <c r="M3" s="237"/>
      <c r="N3" s="237"/>
      <c r="O3" s="237"/>
      <c r="P3" s="237"/>
      <c r="Q3" s="237"/>
      <c r="R3" s="237"/>
    </row>
    <row r="4" spans="1:18" ht="7.5" customHeight="1" x14ac:dyDescent="0.25">
      <c r="A4" s="53"/>
      <c r="B4" s="54"/>
      <c r="C4" s="55"/>
      <c r="D4" s="56"/>
      <c r="E4" s="57"/>
      <c r="F4" s="57"/>
      <c r="G4" s="57"/>
      <c r="H4" s="58"/>
      <c r="I4" s="58"/>
      <c r="J4" s="58"/>
      <c r="K4" s="58"/>
      <c r="L4" s="58"/>
      <c r="M4" s="58"/>
      <c r="N4" s="58"/>
      <c r="O4" s="58"/>
      <c r="P4" s="58"/>
      <c r="Q4" s="58"/>
      <c r="R4" s="59"/>
    </row>
    <row r="5" spans="1:18" ht="18.95" customHeight="1" x14ac:dyDescent="0.25">
      <c r="A5" s="60"/>
      <c r="B5" s="61">
        <v>1</v>
      </c>
      <c r="C5" s="61">
        <v>2</v>
      </c>
      <c r="D5" s="61">
        <v>3</v>
      </c>
      <c r="E5" s="61">
        <v>4</v>
      </c>
      <c r="F5" s="61">
        <v>5</v>
      </c>
      <c r="G5" s="61">
        <v>6</v>
      </c>
      <c r="H5" s="61">
        <v>7</v>
      </c>
      <c r="I5" s="61">
        <v>8</v>
      </c>
      <c r="J5" s="61">
        <v>9</v>
      </c>
      <c r="K5" s="61">
        <v>10</v>
      </c>
      <c r="L5" s="61">
        <v>11</v>
      </c>
      <c r="M5" s="61">
        <v>12</v>
      </c>
      <c r="N5" s="61">
        <v>13</v>
      </c>
      <c r="O5" s="61">
        <v>14</v>
      </c>
      <c r="P5" s="61">
        <v>15</v>
      </c>
      <c r="Q5" s="61">
        <v>16</v>
      </c>
      <c r="R5" s="62" t="s">
        <v>1</v>
      </c>
    </row>
    <row r="6" spans="1:18" ht="18.95" customHeight="1" x14ac:dyDescent="0.25">
      <c r="A6" s="63" t="s">
        <v>45</v>
      </c>
      <c r="B6" s="203"/>
      <c r="C6" s="203"/>
      <c r="D6" s="203"/>
      <c r="E6" s="203"/>
      <c r="F6" s="203"/>
      <c r="G6" s="203"/>
      <c r="H6" s="203"/>
      <c r="I6" s="203"/>
      <c r="J6" s="203"/>
      <c r="K6" s="203"/>
      <c r="L6" s="203"/>
      <c r="M6" s="203"/>
      <c r="N6" s="203"/>
      <c r="O6" s="203"/>
      <c r="P6" s="203"/>
      <c r="Q6" s="203"/>
      <c r="R6" s="1" t="str">
        <f>IF(COUNT(B6:Q6)=0,"",COUNT(B6:Q6))</f>
        <v/>
      </c>
    </row>
    <row r="7" spans="1:18" ht="18.95" customHeight="1" x14ac:dyDescent="0.25">
      <c r="A7" s="63" t="s">
        <v>46</v>
      </c>
      <c r="B7" s="204"/>
      <c r="C7" s="204"/>
      <c r="D7" s="204"/>
      <c r="E7" s="204"/>
      <c r="F7" s="204"/>
      <c r="G7" s="204"/>
      <c r="H7" s="204"/>
      <c r="I7" s="204"/>
      <c r="J7" s="204"/>
      <c r="K7" s="204"/>
      <c r="L7" s="204"/>
      <c r="M7" s="204"/>
      <c r="N7" s="204"/>
      <c r="O7" s="204"/>
      <c r="P7" s="204"/>
      <c r="Q7" s="204"/>
      <c r="R7" s="1" t="str">
        <f>IF(SUM(B7:Q7)=0,"",SUM(B7:Q7))</f>
        <v/>
      </c>
    </row>
    <row r="8" spans="1:18" ht="18.95" customHeight="1" x14ac:dyDescent="0.25">
      <c r="A8" s="235" t="s">
        <v>29</v>
      </c>
      <c r="B8" s="235"/>
      <c r="C8" s="235"/>
      <c r="D8" s="235"/>
      <c r="E8" s="235"/>
      <c r="F8" s="235"/>
      <c r="G8" s="235"/>
      <c r="H8" s="235"/>
      <c r="I8" s="235"/>
      <c r="J8" s="235"/>
      <c r="K8" s="235"/>
      <c r="L8" s="235"/>
      <c r="M8" s="235"/>
      <c r="N8" s="235"/>
      <c r="O8" s="235"/>
      <c r="P8" s="235"/>
      <c r="Q8" s="235"/>
      <c r="R8" s="236"/>
    </row>
    <row r="9" spans="1:18" ht="18.95" customHeight="1" x14ac:dyDescent="0.25">
      <c r="A9" s="64" t="s">
        <v>47</v>
      </c>
      <c r="B9" s="169"/>
      <c r="C9" s="169"/>
      <c r="D9" s="169"/>
      <c r="E9" s="169"/>
      <c r="F9" s="169"/>
      <c r="G9" s="169"/>
      <c r="H9" s="169"/>
      <c r="I9" s="169"/>
      <c r="J9" s="169"/>
      <c r="K9" s="169"/>
      <c r="L9" s="169"/>
      <c r="M9" s="169"/>
      <c r="N9" s="169"/>
      <c r="O9" s="169"/>
      <c r="P9" s="169"/>
      <c r="Q9" s="169"/>
      <c r="R9" s="170">
        <f>SUM(B9:Q9)</f>
        <v>0</v>
      </c>
    </row>
    <row r="10" spans="1:18" ht="18.95" customHeight="1" x14ac:dyDescent="0.25">
      <c r="A10" s="64" t="s">
        <v>151</v>
      </c>
      <c r="B10" s="169"/>
      <c r="C10" s="169"/>
      <c r="D10" s="169"/>
      <c r="E10" s="169"/>
      <c r="F10" s="169"/>
      <c r="G10" s="169"/>
      <c r="H10" s="169"/>
      <c r="I10" s="169"/>
      <c r="J10" s="169"/>
      <c r="K10" s="169"/>
      <c r="L10" s="169"/>
      <c r="M10" s="169"/>
      <c r="N10" s="169"/>
      <c r="O10" s="169"/>
      <c r="P10" s="169"/>
      <c r="Q10" s="169"/>
      <c r="R10" s="170">
        <f>SUM(B10:Q10)</f>
        <v>0</v>
      </c>
    </row>
    <row r="11" spans="1:18" ht="18.95" customHeight="1" x14ac:dyDescent="0.25">
      <c r="A11" s="65" t="s">
        <v>48</v>
      </c>
      <c r="B11" s="169"/>
      <c r="C11" s="169"/>
      <c r="D11" s="169"/>
      <c r="E11" s="169"/>
      <c r="F11" s="169"/>
      <c r="G11" s="169"/>
      <c r="H11" s="169"/>
      <c r="I11" s="169"/>
      <c r="J11" s="169"/>
      <c r="K11" s="169"/>
      <c r="L11" s="169"/>
      <c r="M11" s="169"/>
      <c r="N11" s="169"/>
      <c r="O11" s="169"/>
      <c r="P11" s="169"/>
      <c r="Q11" s="169"/>
      <c r="R11" s="170">
        <f>SUM(B11:Q11)</f>
        <v>0</v>
      </c>
    </row>
    <row r="12" spans="1:18" ht="18.95" customHeight="1" x14ac:dyDescent="0.25">
      <c r="A12" s="66" t="s">
        <v>49</v>
      </c>
      <c r="B12" s="170">
        <f t="shared" ref="B12:R12" si="0">SUM(B9:B11)</f>
        <v>0</v>
      </c>
      <c r="C12" s="170">
        <f t="shared" si="0"/>
        <v>0</v>
      </c>
      <c r="D12" s="170">
        <f t="shared" si="0"/>
        <v>0</v>
      </c>
      <c r="E12" s="170">
        <f t="shared" si="0"/>
        <v>0</v>
      </c>
      <c r="F12" s="170">
        <f t="shared" si="0"/>
        <v>0</v>
      </c>
      <c r="G12" s="170">
        <f t="shared" si="0"/>
        <v>0</v>
      </c>
      <c r="H12" s="170">
        <f t="shared" si="0"/>
        <v>0</v>
      </c>
      <c r="I12" s="170">
        <f t="shared" si="0"/>
        <v>0</v>
      </c>
      <c r="J12" s="170">
        <f t="shared" si="0"/>
        <v>0</v>
      </c>
      <c r="K12" s="170">
        <f t="shared" si="0"/>
        <v>0</v>
      </c>
      <c r="L12" s="170">
        <f t="shared" si="0"/>
        <v>0</v>
      </c>
      <c r="M12" s="170">
        <f t="shared" si="0"/>
        <v>0</v>
      </c>
      <c r="N12" s="170">
        <f t="shared" si="0"/>
        <v>0</v>
      </c>
      <c r="O12" s="170">
        <f t="shared" si="0"/>
        <v>0</v>
      </c>
      <c r="P12" s="170">
        <f t="shared" si="0"/>
        <v>0</v>
      </c>
      <c r="Q12" s="170">
        <f t="shared" si="0"/>
        <v>0</v>
      </c>
      <c r="R12" s="170">
        <f t="shared" si="0"/>
        <v>0</v>
      </c>
    </row>
    <row r="13" spans="1:18" ht="18.95" customHeight="1" x14ac:dyDescent="0.25">
      <c r="A13" s="67" t="s">
        <v>50</v>
      </c>
      <c r="B13" s="181"/>
      <c r="C13" s="181"/>
      <c r="D13" s="181"/>
      <c r="E13" s="181"/>
      <c r="F13" s="181"/>
      <c r="G13" s="181"/>
      <c r="H13" s="181"/>
      <c r="I13" s="181"/>
      <c r="J13" s="181"/>
      <c r="K13" s="181"/>
      <c r="L13" s="181"/>
      <c r="M13" s="181"/>
      <c r="N13" s="181"/>
      <c r="O13" s="181"/>
      <c r="P13" s="181"/>
      <c r="Q13" s="181"/>
      <c r="R13" s="171">
        <f>SUM(B13:Q13)</f>
        <v>0</v>
      </c>
    </row>
    <row r="14" spans="1:18" ht="18.95" customHeight="1" x14ac:dyDescent="0.25">
      <c r="A14" s="234" t="s">
        <v>31</v>
      </c>
      <c r="B14" s="234"/>
      <c r="C14" s="234"/>
      <c r="D14" s="234"/>
      <c r="E14" s="234"/>
      <c r="F14" s="234"/>
      <c r="G14" s="234"/>
      <c r="H14" s="234"/>
      <c r="I14" s="234"/>
      <c r="J14" s="234"/>
      <c r="K14" s="234"/>
      <c r="L14" s="234"/>
      <c r="M14" s="234"/>
      <c r="N14" s="234"/>
      <c r="O14" s="234"/>
      <c r="P14" s="234"/>
      <c r="Q14" s="234"/>
      <c r="R14" s="234"/>
    </row>
    <row r="15" spans="1:18" ht="18.95" customHeight="1" x14ac:dyDescent="0.25">
      <c r="A15" s="68" t="s">
        <v>51</v>
      </c>
      <c r="B15" s="182"/>
      <c r="C15" s="182"/>
      <c r="D15" s="182"/>
      <c r="E15" s="182"/>
      <c r="F15" s="182"/>
      <c r="G15" s="182"/>
      <c r="H15" s="182"/>
      <c r="I15" s="182"/>
      <c r="J15" s="182"/>
      <c r="K15" s="182"/>
      <c r="L15" s="182"/>
      <c r="M15" s="182"/>
      <c r="N15" s="182"/>
      <c r="O15" s="182"/>
      <c r="P15" s="182"/>
      <c r="Q15" s="182"/>
      <c r="R15" s="180"/>
    </row>
    <row r="16" spans="1:18" ht="18" customHeight="1" x14ac:dyDescent="0.25">
      <c r="A16" s="69" t="s">
        <v>52</v>
      </c>
      <c r="B16" s="145"/>
      <c r="C16" s="145"/>
      <c r="D16" s="145"/>
      <c r="E16" s="145"/>
      <c r="F16" s="145"/>
      <c r="G16" s="145"/>
      <c r="H16" s="145"/>
      <c r="I16" s="145"/>
      <c r="J16" s="145"/>
      <c r="K16" s="145"/>
      <c r="L16" s="145"/>
      <c r="M16" s="145"/>
      <c r="N16" s="145"/>
      <c r="O16" s="145"/>
      <c r="P16" s="145"/>
      <c r="Q16" s="145"/>
      <c r="R16" s="174">
        <f t="shared" ref="R16:R21" si="1">SUM(B16:Q16)</f>
        <v>0</v>
      </c>
    </row>
    <row r="17" spans="1:18" ht="18" customHeight="1" x14ac:dyDescent="0.25">
      <c r="A17" s="69" t="s">
        <v>53</v>
      </c>
      <c r="B17" s="183"/>
      <c r="C17" s="183"/>
      <c r="D17" s="183"/>
      <c r="E17" s="183"/>
      <c r="F17" s="183"/>
      <c r="G17" s="183"/>
      <c r="H17" s="183"/>
      <c r="I17" s="183"/>
      <c r="J17" s="183"/>
      <c r="K17" s="183"/>
      <c r="L17" s="183"/>
      <c r="M17" s="183"/>
      <c r="N17" s="183"/>
      <c r="O17" s="183"/>
      <c r="P17" s="183"/>
      <c r="Q17" s="183"/>
      <c r="R17" s="174">
        <f t="shared" si="1"/>
        <v>0</v>
      </c>
    </row>
    <row r="18" spans="1:18" ht="18" customHeight="1" x14ac:dyDescent="0.25">
      <c r="A18" s="70" t="s">
        <v>94</v>
      </c>
      <c r="B18" s="183"/>
      <c r="C18" s="183"/>
      <c r="D18" s="183"/>
      <c r="E18" s="183"/>
      <c r="F18" s="183"/>
      <c r="G18" s="183"/>
      <c r="H18" s="183"/>
      <c r="I18" s="183"/>
      <c r="J18" s="183"/>
      <c r="K18" s="183"/>
      <c r="L18" s="183"/>
      <c r="M18" s="183"/>
      <c r="N18" s="183"/>
      <c r="O18" s="183"/>
      <c r="P18" s="183"/>
      <c r="Q18" s="183"/>
      <c r="R18" s="174">
        <f t="shared" si="1"/>
        <v>0</v>
      </c>
    </row>
    <row r="19" spans="1:18" ht="18" customHeight="1" x14ac:dyDescent="0.25">
      <c r="A19" s="69" t="s">
        <v>54</v>
      </c>
      <c r="B19" s="145"/>
      <c r="C19" s="145"/>
      <c r="D19" s="145"/>
      <c r="E19" s="145"/>
      <c r="F19" s="145"/>
      <c r="G19" s="145"/>
      <c r="H19" s="145"/>
      <c r="I19" s="145"/>
      <c r="J19" s="145"/>
      <c r="K19" s="145"/>
      <c r="L19" s="145"/>
      <c r="M19" s="145"/>
      <c r="N19" s="145"/>
      <c r="O19" s="145"/>
      <c r="P19" s="145"/>
      <c r="Q19" s="145"/>
      <c r="R19" s="174">
        <f t="shared" si="1"/>
        <v>0</v>
      </c>
    </row>
    <row r="20" spans="1:18" ht="18" customHeight="1" x14ac:dyDescent="0.25">
      <c r="A20" s="69" t="s">
        <v>55</v>
      </c>
      <c r="B20" s="183"/>
      <c r="C20" s="183"/>
      <c r="D20" s="183"/>
      <c r="E20" s="183"/>
      <c r="F20" s="183"/>
      <c r="G20" s="183"/>
      <c r="H20" s="183"/>
      <c r="I20" s="183"/>
      <c r="J20" s="183"/>
      <c r="K20" s="183"/>
      <c r="L20" s="183"/>
      <c r="M20" s="183"/>
      <c r="N20" s="183"/>
      <c r="O20" s="183"/>
      <c r="P20" s="183"/>
      <c r="Q20" s="183"/>
      <c r="R20" s="174">
        <f t="shared" si="1"/>
        <v>0</v>
      </c>
    </row>
    <row r="21" spans="1:18" ht="18" customHeight="1" x14ac:dyDescent="0.25">
      <c r="A21" s="70" t="s">
        <v>95</v>
      </c>
      <c r="B21" s="183"/>
      <c r="C21" s="183"/>
      <c r="D21" s="183"/>
      <c r="E21" s="183"/>
      <c r="F21" s="183"/>
      <c r="G21" s="183"/>
      <c r="H21" s="183"/>
      <c r="I21" s="183"/>
      <c r="J21" s="183"/>
      <c r="K21" s="183"/>
      <c r="L21" s="183"/>
      <c r="M21" s="183"/>
      <c r="N21" s="183"/>
      <c r="O21" s="183"/>
      <c r="P21" s="183"/>
      <c r="Q21" s="183"/>
      <c r="R21" s="174">
        <f t="shared" si="1"/>
        <v>0</v>
      </c>
    </row>
    <row r="22" spans="1:18" ht="18" customHeight="1" x14ac:dyDescent="0.25">
      <c r="A22" s="69" t="s">
        <v>56</v>
      </c>
      <c r="B22" s="145"/>
      <c r="C22" s="145"/>
      <c r="D22" s="145"/>
      <c r="E22" s="145"/>
      <c r="F22" s="145"/>
      <c r="G22" s="145"/>
      <c r="H22" s="145"/>
      <c r="I22" s="145"/>
      <c r="J22" s="145"/>
      <c r="K22" s="145"/>
      <c r="L22" s="145"/>
      <c r="M22" s="145"/>
      <c r="N22" s="145"/>
      <c r="O22" s="145"/>
      <c r="P22" s="145"/>
      <c r="Q22" s="145"/>
      <c r="R22" s="174">
        <f t="shared" ref="R22:R25" si="2">SUM(B22:Q22)</f>
        <v>0</v>
      </c>
    </row>
    <row r="23" spans="1:18" ht="18" customHeight="1" x14ac:dyDescent="0.25">
      <c r="A23" s="69" t="s">
        <v>57</v>
      </c>
      <c r="B23" s="183"/>
      <c r="C23" s="183"/>
      <c r="D23" s="183"/>
      <c r="E23" s="183"/>
      <c r="F23" s="183"/>
      <c r="G23" s="183"/>
      <c r="H23" s="183"/>
      <c r="I23" s="183"/>
      <c r="J23" s="183"/>
      <c r="K23" s="183"/>
      <c r="L23" s="183"/>
      <c r="M23" s="183"/>
      <c r="N23" s="183"/>
      <c r="O23" s="183"/>
      <c r="P23" s="183"/>
      <c r="Q23" s="183"/>
      <c r="R23" s="174">
        <f>SUM(B23:Q23)</f>
        <v>0</v>
      </c>
    </row>
    <row r="24" spans="1:18" ht="18" customHeight="1" x14ac:dyDescent="0.25">
      <c r="A24" s="70" t="s">
        <v>96</v>
      </c>
      <c r="B24" s="183"/>
      <c r="C24" s="183"/>
      <c r="D24" s="183"/>
      <c r="E24" s="183"/>
      <c r="F24" s="183"/>
      <c r="G24" s="183"/>
      <c r="H24" s="183"/>
      <c r="I24" s="183"/>
      <c r="J24" s="183"/>
      <c r="K24" s="183"/>
      <c r="L24" s="183"/>
      <c r="M24" s="183"/>
      <c r="N24" s="183"/>
      <c r="O24" s="183"/>
      <c r="P24" s="183"/>
      <c r="Q24" s="183"/>
      <c r="R24" s="174">
        <f>SUM(B24:Q24)</f>
        <v>0</v>
      </c>
    </row>
    <row r="25" spans="1:18" ht="18" customHeight="1" x14ac:dyDescent="0.25">
      <c r="A25" s="69" t="s">
        <v>152</v>
      </c>
      <c r="B25" s="145"/>
      <c r="C25" s="145"/>
      <c r="D25" s="145"/>
      <c r="E25" s="145"/>
      <c r="F25" s="145"/>
      <c r="G25" s="145"/>
      <c r="H25" s="145"/>
      <c r="I25" s="145"/>
      <c r="J25" s="145"/>
      <c r="K25" s="145"/>
      <c r="L25" s="145"/>
      <c r="M25" s="145"/>
      <c r="N25" s="145"/>
      <c r="O25" s="145"/>
      <c r="P25" s="145"/>
      <c r="Q25" s="145"/>
      <c r="R25" s="174">
        <f t="shared" si="2"/>
        <v>0</v>
      </c>
    </row>
    <row r="26" spans="1:18" ht="18" customHeight="1" x14ac:dyDescent="0.25">
      <c r="A26" s="69" t="s">
        <v>58</v>
      </c>
      <c r="B26" s="183"/>
      <c r="C26" s="183"/>
      <c r="D26" s="183"/>
      <c r="E26" s="183"/>
      <c r="F26" s="183"/>
      <c r="G26" s="183"/>
      <c r="H26" s="183"/>
      <c r="I26" s="183"/>
      <c r="J26" s="183"/>
      <c r="K26" s="183"/>
      <c r="L26" s="183"/>
      <c r="M26" s="183"/>
      <c r="N26" s="183"/>
      <c r="O26" s="183"/>
      <c r="P26" s="183"/>
      <c r="Q26" s="183"/>
      <c r="R26" s="174">
        <f t="shared" ref="R26:R32" si="3">SUM(B26:Q26)</f>
        <v>0</v>
      </c>
    </row>
    <row r="27" spans="1:18" ht="18" customHeight="1" x14ac:dyDescent="0.25">
      <c r="A27" s="71" t="s">
        <v>97</v>
      </c>
      <c r="B27" s="169"/>
      <c r="C27" s="183"/>
      <c r="D27" s="183"/>
      <c r="E27" s="183"/>
      <c r="F27" s="183"/>
      <c r="G27" s="183"/>
      <c r="H27" s="183"/>
      <c r="I27" s="183"/>
      <c r="J27" s="183"/>
      <c r="K27" s="183"/>
      <c r="L27" s="183"/>
      <c r="M27" s="183"/>
      <c r="N27" s="183"/>
      <c r="O27" s="183"/>
      <c r="P27" s="183"/>
      <c r="Q27" s="183"/>
      <c r="R27" s="174">
        <f t="shared" si="3"/>
        <v>0</v>
      </c>
    </row>
    <row r="28" spans="1:18" ht="18" customHeight="1" x14ac:dyDescent="0.25">
      <c r="A28" s="66" t="s">
        <v>60</v>
      </c>
      <c r="B28" s="184">
        <f>B16+B19+B22+B25</f>
        <v>0</v>
      </c>
      <c r="C28" s="184">
        <f t="shared" ref="C28:Q28" si="4">C16+C19+C22+C25</f>
        <v>0</v>
      </c>
      <c r="D28" s="184">
        <f t="shared" si="4"/>
        <v>0</v>
      </c>
      <c r="E28" s="184">
        <f t="shared" si="4"/>
        <v>0</v>
      </c>
      <c r="F28" s="184">
        <f t="shared" si="4"/>
        <v>0</v>
      </c>
      <c r="G28" s="184">
        <f t="shared" si="4"/>
        <v>0</v>
      </c>
      <c r="H28" s="184">
        <f t="shared" si="4"/>
        <v>0</v>
      </c>
      <c r="I28" s="184">
        <f>I16+I19+I22+I25</f>
        <v>0</v>
      </c>
      <c r="J28" s="184">
        <f t="shared" si="4"/>
        <v>0</v>
      </c>
      <c r="K28" s="184">
        <f t="shared" si="4"/>
        <v>0</v>
      </c>
      <c r="L28" s="184">
        <f t="shared" si="4"/>
        <v>0</v>
      </c>
      <c r="M28" s="184">
        <f t="shared" si="4"/>
        <v>0</v>
      </c>
      <c r="N28" s="184">
        <f t="shared" si="4"/>
        <v>0</v>
      </c>
      <c r="O28" s="184">
        <f t="shared" si="4"/>
        <v>0</v>
      </c>
      <c r="P28" s="184">
        <f t="shared" si="4"/>
        <v>0</v>
      </c>
      <c r="Q28" s="184">
        <f t="shared" si="4"/>
        <v>0</v>
      </c>
      <c r="R28" s="174">
        <f t="shared" si="3"/>
        <v>0</v>
      </c>
    </row>
    <row r="29" spans="1:18" ht="18" customHeight="1" x14ac:dyDescent="0.25">
      <c r="A29" s="72" t="s">
        <v>59</v>
      </c>
      <c r="B29" s="185">
        <f>B17+B20+B23+B26</f>
        <v>0</v>
      </c>
      <c r="C29" s="185">
        <f t="shared" ref="C29:Q29" si="5">C17+C20+C23+C26</f>
        <v>0</v>
      </c>
      <c r="D29" s="185">
        <f t="shared" si="5"/>
        <v>0</v>
      </c>
      <c r="E29" s="185">
        <f t="shared" si="5"/>
        <v>0</v>
      </c>
      <c r="F29" s="185">
        <f t="shared" si="5"/>
        <v>0</v>
      </c>
      <c r="G29" s="185">
        <f t="shared" si="5"/>
        <v>0</v>
      </c>
      <c r="H29" s="185">
        <f t="shared" si="5"/>
        <v>0</v>
      </c>
      <c r="I29" s="185">
        <f t="shared" si="5"/>
        <v>0</v>
      </c>
      <c r="J29" s="185">
        <f t="shared" si="5"/>
        <v>0</v>
      </c>
      <c r="K29" s="185">
        <f t="shared" si="5"/>
        <v>0</v>
      </c>
      <c r="L29" s="185">
        <f t="shared" si="5"/>
        <v>0</v>
      </c>
      <c r="M29" s="185">
        <f t="shared" si="5"/>
        <v>0</v>
      </c>
      <c r="N29" s="185">
        <f t="shared" si="5"/>
        <v>0</v>
      </c>
      <c r="O29" s="185">
        <f t="shared" si="5"/>
        <v>0</v>
      </c>
      <c r="P29" s="185">
        <f t="shared" si="5"/>
        <v>0</v>
      </c>
      <c r="Q29" s="185">
        <f t="shared" si="5"/>
        <v>0</v>
      </c>
      <c r="R29" s="173">
        <f t="shared" si="3"/>
        <v>0</v>
      </c>
    </row>
    <row r="30" spans="1:18" ht="18" customHeight="1" x14ac:dyDescent="0.25">
      <c r="A30" s="72" t="s">
        <v>61</v>
      </c>
      <c r="B30" s="185">
        <f>B18+B21+B24+B27</f>
        <v>0</v>
      </c>
      <c r="C30" s="185">
        <f t="shared" ref="C30:Q30" si="6">C18+C21+C24+C27</f>
        <v>0</v>
      </c>
      <c r="D30" s="185">
        <f t="shared" si="6"/>
        <v>0</v>
      </c>
      <c r="E30" s="185">
        <f t="shared" si="6"/>
        <v>0</v>
      </c>
      <c r="F30" s="185">
        <f t="shared" si="6"/>
        <v>0</v>
      </c>
      <c r="G30" s="185">
        <f t="shared" si="6"/>
        <v>0</v>
      </c>
      <c r="H30" s="185">
        <f t="shared" si="6"/>
        <v>0</v>
      </c>
      <c r="I30" s="185">
        <f t="shared" si="6"/>
        <v>0</v>
      </c>
      <c r="J30" s="185">
        <f t="shared" si="6"/>
        <v>0</v>
      </c>
      <c r="K30" s="185">
        <f t="shared" si="6"/>
        <v>0</v>
      </c>
      <c r="L30" s="185">
        <f t="shared" si="6"/>
        <v>0</v>
      </c>
      <c r="M30" s="185">
        <f t="shared" si="6"/>
        <v>0</v>
      </c>
      <c r="N30" s="185">
        <f t="shared" si="6"/>
        <v>0</v>
      </c>
      <c r="O30" s="185">
        <f t="shared" si="6"/>
        <v>0</v>
      </c>
      <c r="P30" s="185">
        <f t="shared" si="6"/>
        <v>0</v>
      </c>
      <c r="Q30" s="185">
        <f t="shared" si="6"/>
        <v>0</v>
      </c>
      <c r="R30" s="173">
        <f t="shared" si="3"/>
        <v>0</v>
      </c>
    </row>
    <row r="31" spans="1:18" ht="18" customHeight="1" x14ac:dyDescent="0.25">
      <c r="A31" s="72" t="s">
        <v>62</v>
      </c>
      <c r="B31" s="185">
        <f>B28*0.07</f>
        <v>0</v>
      </c>
      <c r="C31" s="185">
        <f t="shared" ref="C31:Q31" si="7">C28*0.07</f>
        <v>0</v>
      </c>
      <c r="D31" s="185">
        <f t="shared" si="7"/>
        <v>0</v>
      </c>
      <c r="E31" s="185">
        <f t="shared" si="7"/>
        <v>0</v>
      </c>
      <c r="F31" s="185">
        <f t="shared" si="7"/>
        <v>0</v>
      </c>
      <c r="G31" s="185">
        <f t="shared" si="7"/>
        <v>0</v>
      </c>
      <c r="H31" s="185">
        <f t="shared" si="7"/>
        <v>0</v>
      </c>
      <c r="I31" s="185">
        <f t="shared" si="7"/>
        <v>0</v>
      </c>
      <c r="J31" s="185">
        <f t="shared" si="7"/>
        <v>0</v>
      </c>
      <c r="K31" s="185">
        <f t="shared" si="7"/>
        <v>0</v>
      </c>
      <c r="L31" s="185">
        <f t="shared" si="7"/>
        <v>0</v>
      </c>
      <c r="M31" s="185">
        <f t="shared" si="7"/>
        <v>0</v>
      </c>
      <c r="N31" s="185">
        <f t="shared" si="7"/>
        <v>0</v>
      </c>
      <c r="O31" s="185">
        <f t="shared" si="7"/>
        <v>0</v>
      </c>
      <c r="P31" s="185">
        <f t="shared" si="7"/>
        <v>0</v>
      </c>
      <c r="Q31" s="185">
        <f t="shared" si="7"/>
        <v>0</v>
      </c>
      <c r="R31" s="173">
        <f t="shared" si="3"/>
        <v>0</v>
      </c>
    </row>
    <row r="32" spans="1:18" ht="18" customHeight="1" x14ac:dyDescent="0.25">
      <c r="A32" s="66" t="s">
        <v>63</v>
      </c>
      <c r="B32" s="186">
        <f>B28*0.07</f>
        <v>0</v>
      </c>
      <c r="C32" s="186">
        <f t="shared" ref="C32:Q32" si="8">C28*0.07</f>
        <v>0</v>
      </c>
      <c r="D32" s="186">
        <f t="shared" si="8"/>
        <v>0</v>
      </c>
      <c r="E32" s="186">
        <f t="shared" si="8"/>
        <v>0</v>
      </c>
      <c r="F32" s="186">
        <f t="shared" si="8"/>
        <v>0</v>
      </c>
      <c r="G32" s="186">
        <f t="shared" si="8"/>
        <v>0</v>
      </c>
      <c r="H32" s="186">
        <f t="shared" si="8"/>
        <v>0</v>
      </c>
      <c r="I32" s="186">
        <f t="shared" si="8"/>
        <v>0</v>
      </c>
      <c r="J32" s="186">
        <f t="shared" si="8"/>
        <v>0</v>
      </c>
      <c r="K32" s="186">
        <f t="shared" si="8"/>
        <v>0</v>
      </c>
      <c r="L32" s="186">
        <f t="shared" si="8"/>
        <v>0</v>
      </c>
      <c r="M32" s="186">
        <f t="shared" si="8"/>
        <v>0</v>
      </c>
      <c r="N32" s="186">
        <f t="shared" si="8"/>
        <v>0</v>
      </c>
      <c r="O32" s="186">
        <f t="shared" si="8"/>
        <v>0</v>
      </c>
      <c r="P32" s="186">
        <f t="shared" si="8"/>
        <v>0</v>
      </c>
      <c r="Q32" s="186">
        <f t="shared" si="8"/>
        <v>0</v>
      </c>
      <c r="R32" s="187">
        <f t="shared" si="3"/>
        <v>0</v>
      </c>
    </row>
    <row r="33" spans="1:18" s="13" customFormat="1" ht="15.75" thickBot="1" x14ac:dyDescent="0.3">
      <c r="A33" s="232" t="s">
        <v>32</v>
      </c>
      <c r="B33" s="232"/>
      <c r="C33" s="232"/>
      <c r="D33" s="232"/>
      <c r="E33" s="232"/>
      <c r="F33" s="232"/>
      <c r="G33" s="232"/>
      <c r="H33" s="232"/>
      <c r="I33" s="232"/>
      <c r="J33" s="232"/>
      <c r="K33" s="232"/>
      <c r="L33" s="232"/>
      <c r="M33" s="232"/>
      <c r="N33" s="232"/>
      <c r="O33" s="232"/>
      <c r="P33" s="232"/>
      <c r="Q33" s="233"/>
      <c r="R33" s="62"/>
    </row>
    <row r="34" spans="1:18" ht="18.95" customHeight="1" thickBot="1" x14ac:dyDescent="0.3">
      <c r="A34" s="73" t="s">
        <v>64</v>
      </c>
      <c r="B34" s="188"/>
      <c r="C34" s="189">
        <f>B43</f>
        <v>0</v>
      </c>
      <c r="D34" s="189">
        <f t="shared" ref="D34:Q34" si="9">C43</f>
        <v>0</v>
      </c>
      <c r="E34" s="189">
        <f t="shared" si="9"/>
        <v>0</v>
      </c>
      <c r="F34" s="189">
        <f t="shared" si="9"/>
        <v>0</v>
      </c>
      <c r="G34" s="189">
        <f t="shared" si="9"/>
        <v>0</v>
      </c>
      <c r="H34" s="189">
        <f t="shared" si="9"/>
        <v>0</v>
      </c>
      <c r="I34" s="189">
        <f t="shared" si="9"/>
        <v>0</v>
      </c>
      <c r="J34" s="189">
        <f t="shared" si="9"/>
        <v>0</v>
      </c>
      <c r="K34" s="189">
        <f t="shared" si="9"/>
        <v>0</v>
      </c>
      <c r="L34" s="189">
        <f t="shared" si="9"/>
        <v>0</v>
      </c>
      <c r="M34" s="189">
        <f t="shared" si="9"/>
        <v>0</v>
      </c>
      <c r="N34" s="189">
        <f t="shared" si="9"/>
        <v>0</v>
      </c>
      <c r="O34" s="189">
        <f t="shared" si="9"/>
        <v>0</v>
      </c>
      <c r="P34" s="189">
        <f t="shared" si="9"/>
        <v>0</v>
      </c>
      <c r="Q34" s="189">
        <f t="shared" si="9"/>
        <v>0</v>
      </c>
      <c r="R34" s="190"/>
    </row>
    <row r="35" spans="1:18" ht="18.95" customHeight="1" x14ac:dyDescent="0.25">
      <c r="A35" s="73" t="s">
        <v>65</v>
      </c>
      <c r="B35" s="181"/>
      <c r="C35" s="191"/>
      <c r="D35" s="191"/>
      <c r="E35" s="191"/>
      <c r="F35" s="191"/>
      <c r="G35" s="189"/>
      <c r="H35" s="191"/>
      <c r="I35" s="191"/>
      <c r="J35" s="191"/>
      <c r="K35" s="191"/>
      <c r="L35" s="191"/>
      <c r="M35" s="191"/>
      <c r="N35" s="191"/>
      <c r="O35" s="191"/>
      <c r="P35" s="191"/>
      <c r="Q35" s="191"/>
      <c r="R35" s="192">
        <f>SUM(B35:Q35)</f>
        <v>0</v>
      </c>
    </row>
    <row r="36" spans="1:18" ht="18.95" customHeight="1" x14ac:dyDescent="0.25">
      <c r="A36" s="74" t="s">
        <v>102</v>
      </c>
      <c r="B36" s="192">
        <f>B35*0.07</f>
        <v>0</v>
      </c>
      <c r="C36" s="192">
        <f t="shared" ref="C36:Q36" si="10">C35*0.07</f>
        <v>0</v>
      </c>
      <c r="D36" s="192">
        <f t="shared" si="10"/>
        <v>0</v>
      </c>
      <c r="E36" s="192">
        <f t="shared" si="10"/>
        <v>0</v>
      </c>
      <c r="F36" s="192">
        <f t="shared" si="10"/>
        <v>0</v>
      </c>
      <c r="G36" s="192">
        <f t="shared" si="10"/>
        <v>0</v>
      </c>
      <c r="H36" s="192">
        <f t="shared" si="10"/>
        <v>0</v>
      </c>
      <c r="I36" s="192">
        <f t="shared" si="10"/>
        <v>0</v>
      </c>
      <c r="J36" s="192">
        <f t="shared" si="10"/>
        <v>0</v>
      </c>
      <c r="K36" s="192">
        <f t="shared" si="10"/>
        <v>0</v>
      </c>
      <c r="L36" s="192">
        <f t="shared" si="10"/>
        <v>0</v>
      </c>
      <c r="M36" s="192">
        <f t="shared" si="10"/>
        <v>0</v>
      </c>
      <c r="N36" s="192">
        <f t="shared" si="10"/>
        <v>0</v>
      </c>
      <c r="O36" s="192">
        <f t="shared" si="10"/>
        <v>0</v>
      </c>
      <c r="P36" s="192">
        <f t="shared" si="10"/>
        <v>0</v>
      </c>
      <c r="Q36" s="192">
        <f t="shared" si="10"/>
        <v>0</v>
      </c>
      <c r="R36" s="192">
        <f>SUM(B36:Q36)</f>
        <v>0</v>
      </c>
    </row>
    <row r="37" spans="1:18" ht="18.95" customHeight="1" x14ac:dyDescent="0.25">
      <c r="A37" s="74" t="s">
        <v>30</v>
      </c>
      <c r="B37" s="192">
        <f>B35*0.07</f>
        <v>0</v>
      </c>
      <c r="C37" s="192">
        <f t="shared" ref="C37:Q37" si="11">C35*0.07</f>
        <v>0</v>
      </c>
      <c r="D37" s="192">
        <f t="shared" si="11"/>
        <v>0</v>
      </c>
      <c r="E37" s="192">
        <f t="shared" si="11"/>
        <v>0</v>
      </c>
      <c r="F37" s="192">
        <f t="shared" si="11"/>
        <v>0</v>
      </c>
      <c r="G37" s="192">
        <f t="shared" si="11"/>
        <v>0</v>
      </c>
      <c r="H37" s="192">
        <f t="shared" si="11"/>
        <v>0</v>
      </c>
      <c r="I37" s="192">
        <f t="shared" si="11"/>
        <v>0</v>
      </c>
      <c r="J37" s="192">
        <f t="shared" si="11"/>
        <v>0</v>
      </c>
      <c r="K37" s="192">
        <f t="shared" si="11"/>
        <v>0</v>
      </c>
      <c r="L37" s="192">
        <f t="shared" si="11"/>
        <v>0</v>
      </c>
      <c r="M37" s="192">
        <f t="shared" si="11"/>
        <v>0</v>
      </c>
      <c r="N37" s="192">
        <f t="shared" si="11"/>
        <v>0</v>
      </c>
      <c r="O37" s="192">
        <f t="shared" si="11"/>
        <v>0</v>
      </c>
      <c r="P37" s="192">
        <f t="shared" si="11"/>
        <v>0</v>
      </c>
      <c r="Q37" s="192">
        <f t="shared" si="11"/>
        <v>0</v>
      </c>
      <c r="R37" s="192">
        <f>SUM(B37:Q37)</f>
        <v>0</v>
      </c>
    </row>
    <row r="38" spans="1:18" ht="18.95" customHeight="1" x14ac:dyDescent="0.25">
      <c r="A38" s="74" t="s">
        <v>170</v>
      </c>
      <c r="B38" s="192">
        <f>B35-B37-B36</f>
        <v>0</v>
      </c>
      <c r="C38" s="192">
        <f t="shared" ref="C38:Q38" si="12">C35-C37-C36</f>
        <v>0</v>
      </c>
      <c r="D38" s="192">
        <f t="shared" si="12"/>
        <v>0</v>
      </c>
      <c r="E38" s="192">
        <f t="shared" si="12"/>
        <v>0</v>
      </c>
      <c r="F38" s="192">
        <f t="shared" si="12"/>
        <v>0</v>
      </c>
      <c r="G38" s="192">
        <f t="shared" si="12"/>
        <v>0</v>
      </c>
      <c r="H38" s="192">
        <f t="shared" si="12"/>
        <v>0</v>
      </c>
      <c r="I38" s="192">
        <f t="shared" si="12"/>
        <v>0</v>
      </c>
      <c r="J38" s="192">
        <f t="shared" si="12"/>
        <v>0</v>
      </c>
      <c r="K38" s="192">
        <f t="shared" si="12"/>
        <v>0</v>
      </c>
      <c r="L38" s="192">
        <f t="shared" si="12"/>
        <v>0</v>
      </c>
      <c r="M38" s="192">
        <f t="shared" si="12"/>
        <v>0</v>
      </c>
      <c r="N38" s="192">
        <f t="shared" si="12"/>
        <v>0</v>
      </c>
      <c r="O38" s="192">
        <f t="shared" si="12"/>
        <v>0</v>
      </c>
      <c r="P38" s="192">
        <f t="shared" si="12"/>
        <v>0</v>
      </c>
      <c r="Q38" s="192">
        <f t="shared" si="12"/>
        <v>0</v>
      </c>
      <c r="R38" s="192">
        <f t="shared" ref="R38" si="13">SUM(B38:Q38)</f>
        <v>0</v>
      </c>
    </row>
    <row r="39" spans="1:18" ht="18.95" customHeight="1" x14ac:dyDescent="0.25">
      <c r="A39" s="74" t="s">
        <v>171</v>
      </c>
      <c r="B39" s="192">
        <f t="shared" ref="B39:Q39" si="14">B34+B38</f>
        <v>0</v>
      </c>
      <c r="C39" s="192">
        <f t="shared" si="14"/>
        <v>0</v>
      </c>
      <c r="D39" s="192">
        <f t="shared" si="14"/>
        <v>0</v>
      </c>
      <c r="E39" s="192">
        <f t="shared" si="14"/>
        <v>0</v>
      </c>
      <c r="F39" s="192">
        <f t="shared" si="14"/>
        <v>0</v>
      </c>
      <c r="G39" s="192">
        <f t="shared" si="14"/>
        <v>0</v>
      </c>
      <c r="H39" s="192">
        <f t="shared" si="14"/>
        <v>0</v>
      </c>
      <c r="I39" s="192">
        <f t="shared" si="14"/>
        <v>0</v>
      </c>
      <c r="J39" s="192">
        <f t="shared" si="14"/>
        <v>0</v>
      </c>
      <c r="K39" s="192">
        <f t="shared" si="14"/>
        <v>0</v>
      </c>
      <c r="L39" s="192">
        <f t="shared" si="14"/>
        <v>0</v>
      </c>
      <c r="M39" s="192">
        <f t="shared" si="14"/>
        <v>0</v>
      </c>
      <c r="N39" s="192">
        <f t="shared" si="14"/>
        <v>0</v>
      </c>
      <c r="O39" s="192">
        <f t="shared" si="14"/>
        <v>0</v>
      </c>
      <c r="P39" s="192">
        <f t="shared" si="14"/>
        <v>0</v>
      </c>
      <c r="Q39" s="192">
        <f t="shared" si="14"/>
        <v>0</v>
      </c>
      <c r="R39" s="207"/>
    </row>
    <row r="40" spans="1:18" ht="18.95" customHeight="1" x14ac:dyDescent="0.25">
      <c r="A40" s="73" t="s">
        <v>66</v>
      </c>
      <c r="B40" s="193"/>
      <c r="C40" s="193"/>
      <c r="D40" s="193"/>
      <c r="E40" s="193"/>
      <c r="F40" s="193"/>
      <c r="G40" s="194"/>
      <c r="H40" s="193"/>
      <c r="I40" s="193"/>
      <c r="J40" s="193"/>
      <c r="K40" s="193"/>
      <c r="L40" s="193"/>
      <c r="M40" s="193"/>
      <c r="N40" s="193"/>
      <c r="O40" s="193"/>
      <c r="P40" s="193"/>
      <c r="Q40" s="193"/>
      <c r="R40" s="192">
        <f>SUM(B40:Q40)</f>
        <v>0</v>
      </c>
    </row>
    <row r="41" spans="1:18" ht="18.95" customHeight="1" x14ac:dyDescent="0.25">
      <c r="A41" s="73" t="s">
        <v>67</v>
      </c>
      <c r="B41" s="193"/>
      <c r="C41" s="193"/>
      <c r="D41" s="193"/>
      <c r="E41" s="193"/>
      <c r="F41" s="193"/>
      <c r="G41" s="193"/>
      <c r="H41" s="193"/>
      <c r="I41" s="193"/>
      <c r="J41" s="193"/>
      <c r="K41" s="193"/>
      <c r="L41" s="193"/>
      <c r="M41" s="193"/>
      <c r="N41" s="193"/>
      <c r="O41" s="193"/>
      <c r="P41" s="193"/>
      <c r="Q41" s="193"/>
      <c r="R41" s="192">
        <f>SUM(B41:Q41)</f>
        <v>0</v>
      </c>
    </row>
    <row r="42" spans="1:18" ht="18.95" customHeight="1" thickBot="1" x14ac:dyDescent="0.3">
      <c r="A42" s="74" t="s">
        <v>68</v>
      </c>
      <c r="B42" s="192">
        <f>B40+B41</f>
        <v>0</v>
      </c>
      <c r="C42" s="192">
        <f>C40+C41</f>
        <v>0</v>
      </c>
      <c r="D42" s="192">
        <f t="shared" ref="D42:Q42" si="15">D40+D41</f>
        <v>0</v>
      </c>
      <c r="E42" s="192">
        <f t="shared" si="15"/>
        <v>0</v>
      </c>
      <c r="F42" s="192">
        <f t="shared" si="15"/>
        <v>0</v>
      </c>
      <c r="G42" s="192">
        <f t="shared" si="15"/>
        <v>0</v>
      </c>
      <c r="H42" s="192">
        <f t="shared" si="15"/>
        <v>0</v>
      </c>
      <c r="I42" s="192">
        <f t="shared" si="15"/>
        <v>0</v>
      </c>
      <c r="J42" s="192">
        <f t="shared" si="15"/>
        <v>0</v>
      </c>
      <c r="K42" s="192">
        <f t="shared" si="15"/>
        <v>0</v>
      </c>
      <c r="L42" s="192">
        <f t="shared" si="15"/>
        <v>0</v>
      </c>
      <c r="M42" s="192">
        <f t="shared" si="15"/>
        <v>0</v>
      </c>
      <c r="N42" s="192">
        <f t="shared" si="15"/>
        <v>0</v>
      </c>
      <c r="O42" s="192">
        <f t="shared" si="15"/>
        <v>0</v>
      </c>
      <c r="P42" s="192">
        <f t="shared" si="15"/>
        <v>0</v>
      </c>
      <c r="Q42" s="192">
        <f t="shared" si="15"/>
        <v>0</v>
      </c>
      <c r="R42" s="195">
        <f>SUM(B42:Q42)</f>
        <v>0</v>
      </c>
    </row>
    <row r="43" spans="1:18" ht="18.95" customHeight="1" x14ac:dyDescent="0.25">
      <c r="A43" s="75" t="s">
        <v>172</v>
      </c>
      <c r="B43" s="196">
        <f>B39-B42</f>
        <v>0</v>
      </c>
      <c r="C43" s="196">
        <f t="shared" ref="C43:P43" si="16">C39-C42</f>
        <v>0</v>
      </c>
      <c r="D43" s="196">
        <f t="shared" si="16"/>
        <v>0</v>
      </c>
      <c r="E43" s="196">
        <f t="shared" si="16"/>
        <v>0</v>
      </c>
      <c r="F43" s="196">
        <f t="shared" si="16"/>
        <v>0</v>
      </c>
      <c r="G43" s="196">
        <f t="shared" si="16"/>
        <v>0</v>
      </c>
      <c r="H43" s="196">
        <f t="shared" si="16"/>
        <v>0</v>
      </c>
      <c r="I43" s="196">
        <f t="shared" si="16"/>
        <v>0</v>
      </c>
      <c r="J43" s="197">
        <f t="shared" si="16"/>
        <v>0</v>
      </c>
      <c r="K43" s="197">
        <f t="shared" si="16"/>
        <v>0</v>
      </c>
      <c r="L43" s="197">
        <f t="shared" si="16"/>
        <v>0</v>
      </c>
      <c r="M43" s="197">
        <f t="shared" si="16"/>
        <v>0</v>
      </c>
      <c r="N43" s="197">
        <f t="shared" si="16"/>
        <v>0</v>
      </c>
      <c r="O43" s="197">
        <f t="shared" si="16"/>
        <v>0</v>
      </c>
      <c r="P43" s="197">
        <f t="shared" si="16"/>
        <v>0</v>
      </c>
      <c r="Q43" s="198">
        <f>Q39-Q42</f>
        <v>0</v>
      </c>
      <c r="R43" s="199"/>
    </row>
    <row r="44" spans="1:18" x14ac:dyDescent="0.25">
      <c r="A44" s="229"/>
      <c r="B44" s="230"/>
      <c r="C44" s="229"/>
      <c r="D44" s="229"/>
      <c r="E44" s="229"/>
      <c r="F44" s="229"/>
      <c r="G44" s="229"/>
      <c r="H44" s="229"/>
      <c r="I44" s="229"/>
      <c r="J44" s="229"/>
      <c r="K44" s="229"/>
      <c r="L44" s="229"/>
      <c r="M44" s="229"/>
      <c r="N44" s="229"/>
      <c r="O44" s="229"/>
      <c r="P44" s="229"/>
      <c r="Q44" s="229"/>
      <c r="R44" s="231"/>
    </row>
    <row r="45" spans="1:18" ht="18" customHeight="1" x14ac:dyDescent="0.25">
      <c r="A45" s="76" t="s">
        <v>118</v>
      </c>
      <c r="B45" s="169"/>
      <c r="C45" s="169"/>
      <c r="D45" s="169"/>
      <c r="E45" s="169"/>
      <c r="F45" s="169"/>
      <c r="G45" s="169"/>
      <c r="H45" s="169"/>
      <c r="I45" s="169"/>
      <c r="J45" s="169"/>
      <c r="K45" s="169"/>
      <c r="L45" s="169"/>
      <c r="M45" s="169"/>
      <c r="N45" s="169"/>
      <c r="O45" s="169"/>
      <c r="P45" s="169"/>
      <c r="Q45" s="169"/>
      <c r="R45" s="187">
        <f>SUM(B45:Q45)</f>
        <v>0</v>
      </c>
    </row>
    <row r="46" spans="1:18" ht="18" customHeight="1" x14ac:dyDescent="0.25">
      <c r="A46" s="76" t="s">
        <v>117</v>
      </c>
      <c r="B46" s="200"/>
      <c r="C46" s="200"/>
      <c r="D46" s="200"/>
      <c r="E46" s="200"/>
      <c r="F46" s="200"/>
      <c r="G46" s="200"/>
      <c r="H46" s="200"/>
      <c r="I46" s="200"/>
      <c r="J46" s="200"/>
      <c r="K46" s="200"/>
      <c r="L46" s="200"/>
      <c r="M46" s="200"/>
      <c r="N46" s="200"/>
      <c r="O46" s="200"/>
      <c r="P46" s="200"/>
      <c r="Q46" s="200"/>
      <c r="R46" s="187"/>
    </row>
    <row r="47" spans="1:18" ht="18" customHeight="1" x14ac:dyDescent="0.25">
      <c r="A47" s="77" t="s">
        <v>116</v>
      </c>
      <c r="B47" s="155">
        <f>SUM(B45:B46)</f>
        <v>0</v>
      </c>
      <c r="C47" s="155">
        <f>SUM(C45:C46)</f>
        <v>0</v>
      </c>
      <c r="D47" s="155">
        <f>SUM(D45:D46)</f>
        <v>0</v>
      </c>
      <c r="E47" s="155">
        <f t="shared" ref="E47:Q47" si="17">SUM(E45:E46)</f>
        <v>0</v>
      </c>
      <c r="F47" s="155">
        <f t="shared" si="17"/>
        <v>0</v>
      </c>
      <c r="G47" s="155">
        <f t="shared" si="17"/>
        <v>0</v>
      </c>
      <c r="H47" s="155">
        <f t="shared" si="17"/>
        <v>0</v>
      </c>
      <c r="I47" s="155">
        <f t="shared" si="17"/>
        <v>0</v>
      </c>
      <c r="J47" s="155">
        <f t="shared" si="17"/>
        <v>0</v>
      </c>
      <c r="K47" s="155">
        <f t="shared" si="17"/>
        <v>0</v>
      </c>
      <c r="L47" s="155">
        <f t="shared" si="17"/>
        <v>0</v>
      </c>
      <c r="M47" s="155">
        <f t="shared" si="17"/>
        <v>0</v>
      </c>
      <c r="N47" s="155">
        <f t="shared" si="17"/>
        <v>0</v>
      </c>
      <c r="O47" s="155">
        <f t="shared" si="17"/>
        <v>0</v>
      </c>
      <c r="P47" s="155">
        <f t="shared" si="17"/>
        <v>0</v>
      </c>
      <c r="Q47" s="155">
        <f t="shared" si="17"/>
        <v>0</v>
      </c>
      <c r="R47" s="155">
        <f>SUM(B47:Q47)</f>
        <v>0</v>
      </c>
    </row>
    <row r="48" spans="1:18" ht="18" customHeight="1" x14ac:dyDescent="0.25">
      <c r="A48" s="78" t="s">
        <v>69</v>
      </c>
      <c r="B48" s="169"/>
      <c r="C48" s="169"/>
      <c r="D48" s="169"/>
      <c r="E48" s="169"/>
      <c r="F48" s="169"/>
      <c r="G48" s="169"/>
      <c r="H48" s="169"/>
      <c r="I48" s="169"/>
      <c r="J48" s="169"/>
      <c r="K48" s="169"/>
      <c r="L48" s="169"/>
      <c r="M48" s="169"/>
      <c r="N48" s="169"/>
      <c r="O48" s="169"/>
      <c r="P48" s="169"/>
      <c r="Q48" s="169"/>
      <c r="R48" s="187">
        <f>SUM(B48:Q48)</f>
        <v>0</v>
      </c>
    </row>
    <row r="49" spans="1:18" ht="18.75" customHeight="1" x14ac:dyDescent="0.25">
      <c r="A49" s="78" t="s">
        <v>70</v>
      </c>
      <c r="B49" s="169"/>
      <c r="C49" s="169"/>
      <c r="D49" s="169"/>
      <c r="E49" s="169"/>
      <c r="F49" s="169"/>
      <c r="G49" s="169"/>
      <c r="H49" s="169"/>
      <c r="I49" s="169"/>
      <c r="J49" s="169"/>
      <c r="K49" s="169"/>
      <c r="L49" s="169"/>
      <c r="M49" s="169"/>
      <c r="N49" s="169"/>
      <c r="O49" s="169"/>
      <c r="P49" s="169"/>
      <c r="Q49" s="169"/>
      <c r="R49" s="187">
        <f>SUM(B49:Q49)</f>
        <v>0</v>
      </c>
    </row>
    <row r="50" spans="1:18" ht="18.75" customHeight="1" x14ac:dyDescent="0.25">
      <c r="A50" s="79" t="s">
        <v>71</v>
      </c>
      <c r="B50" s="155">
        <f>IF(B48+B49&gt;3000,"Exceeds $3K",B48+B49)</f>
        <v>0</v>
      </c>
      <c r="C50" s="155">
        <f t="shared" ref="C50:Q50" si="18">IF(C48+C49&gt;3000,"Exceeds $3K",C48+C49)</f>
        <v>0</v>
      </c>
      <c r="D50" s="155">
        <f t="shared" si="18"/>
        <v>0</v>
      </c>
      <c r="E50" s="155">
        <f t="shared" si="18"/>
        <v>0</v>
      </c>
      <c r="F50" s="155">
        <f>IF(F48+F49&gt;3000,"Exceeds $3K",F48+F49)</f>
        <v>0</v>
      </c>
      <c r="G50" s="155">
        <f t="shared" si="18"/>
        <v>0</v>
      </c>
      <c r="H50" s="155">
        <f t="shared" si="18"/>
        <v>0</v>
      </c>
      <c r="I50" s="155">
        <f t="shared" si="18"/>
        <v>0</v>
      </c>
      <c r="J50" s="155">
        <f t="shared" si="18"/>
        <v>0</v>
      </c>
      <c r="K50" s="155">
        <f t="shared" si="18"/>
        <v>0</v>
      </c>
      <c r="L50" s="155">
        <f t="shared" si="18"/>
        <v>0</v>
      </c>
      <c r="M50" s="155">
        <f t="shared" si="18"/>
        <v>0</v>
      </c>
      <c r="N50" s="155">
        <f t="shared" si="18"/>
        <v>0</v>
      </c>
      <c r="O50" s="155">
        <f t="shared" si="18"/>
        <v>0</v>
      </c>
      <c r="P50" s="155">
        <f t="shared" si="18"/>
        <v>0</v>
      </c>
      <c r="Q50" s="155">
        <f t="shared" si="18"/>
        <v>0</v>
      </c>
      <c r="R50" s="155">
        <f>SUM(B50:Q50)</f>
        <v>0</v>
      </c>
    </row>
    <row r="51" spans="1:18" ht="18.75" customHeight="1" x14ac:dyDescent="0.25">
      <c r="A51" s="80" t="s">
        <v>119</v>
      </c>
      <c r="B51" s="187">
        <f>B47-B50</f>
        <v>0</v>
      </c>
      <c r="C51" s="187">
        <f t="shared" ref="C51:Q51" si="19">C47-C50</f>
        <v>0</v>
      </c>
      <c r="D51" s="187">
        <f t="shared" si="19"/>
        <v>0</v>
      </c>
      <c r="E51" s="187">
        <f t="shared" si="19"/>
        <v>0</v>
      </c>
      <c r="F51" s="187">
        <f t="shared" si="19"/>
        <v>0</v>
      </c>
      <c r="G51" s="187">
        <f t="shared" si="19"/>
        <v>0</v>
      </c>
      <c r="H51" s="187">
        <f t="shared" si="19"/>
        <v>0</v>
      </c>
      <c r="I51" s="187">
        <f t="shared" si="19"/>
        <v>0</v>
      </c>
      <c r="J51" s="187">
        <f t="shared" si="19"/>
        <v>0</v>
      </c>
      <c r="K51" s="187">
        <f t="shared" si="19"/>
        <v>0</v>
      </c>
      <c r="L51" s="187">
        <f t="shared" si="19"/>
        <v>0</v>
      </c>
      <c r="M51" s="187">
        <f t="shared" si="19"/>
        <v>0</v>
      </c>
      <c r="N51" s="187">
        <f t="shared" si="19"/>
        <v>0</v>
      </c>
      <c r="O51" s="187">
        <f t="shared" si="19"/>
        <v>0</v>
      </c>
      <c r="P51" s="187">
        <f t="shared" si="19"/>
        <v>0</v>
      </c>
      <c r="Q51" s="187">
        <f t="shared" si="19"/>
        <v>0</v>
      </c>
      <c r="R51" s="187">
        <f>SUM(B51:Q51)</f>
        <v>0</v>
      </c>
    </row>
    <row r="52" spans="1:18" hidden="1" x14ac:dyDescent="0.25">
      <c r="B52" s="46" t="s">
        <v>33</v>
      </c>
      <c r="C52" s="46" t="s">
        <v>33</v>
      </c>
      <c r="D52" s="46" t="s">
        <v>33</v>
      </c>
      <c r="E52" s="46" t="s">
        <v>33</v>
      </c>
      <c r="F52" s="46" t="s">
        <v>33</v>
      </c>
      <c r="G52" s="46" t="s">
        <v>33</v>
      </c>
      <c r="H52" s="46" t="s">
        <v>33</v>
      </c>
      <c r="I52" s="46" t="s">
        <v>33</v>
      </c>
      <c r="J52" s="46" t="s">
        <v>33</v>
      </c>
      <c r="K52" s="46"/>
      <c r="L52" s="46"/>
      <c r="M52" s="46"/>
      <c r="N52" s="46"/>
      <c r="O52" s="46"/>
      <c r="P52" s="46"/>
      <c r="Q52" s="46" t="s">
        <v>33</v>
      </c>
      <c r="R52" s="46"/>
    </row>
    <row r="53" spans="1:18" ht="18" customHeight="1" x14ac:dyDescent="0.25">
      <c r="A53" s="226"/>
      <c r="B53" s="227"/>
      <c r="C53" s="227"/>
      <c r="D53" s="227"/>
      <c r="E53" s="227"/>
      <c r="F53" s="227"/>
      <c r="G53" s="227"/>
      <c r="H53" s="227"/>
      <c r="I53" s="227"/>
      <c r="J53" s="227"/>
      <c r="K53" s="227"/>
      <c r="L53" s="227"/>
      <c r="M53" s="227"/>
      <c r="N53" s="227"/>
      <c r="O53" s="227"/>
      <c r="P53" s="227"/>
      <c r="Q53" s="227"/>
      <c r="R53" s="228"/>
    </row>
    <row r="54" spans="1:18" ht="15" customHeight="1" x14ac:dyDescent="0.25">
      <c r="B54" s="81"/>
      <c r="C54" s="81"/>
      <c r="D54" s="81"/>
      <c r="E54" s="81"/>
      <c r="F54" s="81"/>
      <c r="G54" s="81"/>
      <c r="H54" s="81"/>
      <c r="I54" s="81"/>
      <c r="J54" s="81"/>
      <c r="K54" s="81"/>
      <c r="L54" s="81"/>
      <c r="M54" s="81"/>
      <c r="N54" s="81"/>
      <c r="O54" s="81"/>
      <c r="P54" s="81"/>
      <c r="Q54" s="82"/>
    </row>
    <row r="55" spans="1:18" x14ac:dyDescent="0.25">
      <c r="A55" t="s">
        <v>153</v>
      </c>
      <c r="E55" s="220" t="s">
        <v>154</v>
      </c>
      <c r="F55" s="220"/>
      <c r="G55" s="220"/>
      <c r="H55" s="220"/>
      <c r="I55" s="220"/>
      <c r="J55" s="220"/>
      <c r="Q55" s="221" t="s">
        <v>155</v>
      </c>
      <c r="R55" s="221"/>
    </row>
  </sheetData>
  <sheetProtection algorithmName="SHA-512" hashValue="v2Kck3OaGiBjmp7+poqB/H7rqaFqGalTLSz3bnAe555rKL6BtYxmdPUremNukgps5rmIvxL+Bn5be5sI3P6J0A==" saltValue="ElGlyPn5dCOBTXWt/TfOBQ==" spinCount="100000" sheet="1" objects="1" scenarios="1" selectLockedCells="1"/>
  <mergeCells count="14">
    <mergeCell ref="E55:J55"/>
    <mergeCell ref="Q55:R55"/>
    <mergeCell ref="E1:K1"/>
    <mergeCell ref="A2:D2"/>
    <mergeCell ref="A3:D3"/>
    <mergeCell ref="E2:K2"/>
    <mergeCell ref="E3:K3"/>
    <mergeCell ref="A53:R53"/>
    <mergeCell ref="A44:R44"/>
    <mergeCell ref="A33:Q33"/>
    <mergeCell ref="A14:R14"/>
    <mergeCell ref="A8:R8"/>
    <mergeCell ref="L3:R3"/>
    <mergeCell ref="L2:R2"/>
  </mergeCells>
  <conditionalFormatting sqref="B47:R47">
    <cfRule type="expression" dxfId="1" priority="1">
      <formula>SEARCH($B$52,B47)=1</formula>
    </cfRule>
    <cfRule type="expression" priority="2">
      <formula>SEARCH($B$52,B47)=1</formula>
    </cfRule>
  </conditionalFormatting>
  <conditionalFormatting sqref="B50:R50">
    <cfRule type="expression" dxfId="0" priority="5">
      <formula>SEARCH($B$52,B50)=1</formula>
    </cfRule>
    <cfRule type="expression" priority="6">
      <formula>SEARCH($B$52,B50)=1</formula>
    </cfRule>
  </conditionalFormatting>
  <dataValidations count="5">
    <dataValidation type="whole" allowBlank="1" showInputMessage="1" showErrorMessage="1" error="Total prizes for regular games cannot exceed $4,000." sqref="B13:Q13" xr:uid="{5561DB4E-8A0B-4758-B834-98B395C1D701}">
      <formula1>0</formula1>
      <formula2>4000</formula2>
    </dataValidation>
    <dataValidation type="whole" allowBlank="1" showInputMessage="1" showErrorMessage="1" error="Commercial Hall contributions cannot exceed $500." sqref="B11:Q11" xr:uid="{47D4988C-84DD-4B90-8284-051E98C09CFD}">
      <formula1>0</formula1>
      <formula2>500</formula2>
    </dataValidation>
    <dataValidation type="whole" allowBlank="1" showInputMessage="1" showErrorMessage="1" error="The bonus cannot exceed $3,000." sqref="B27:Q27 B21:Q21 B24:Q24 B18:Q18" xr:uid="{976485ED-4B80-44E9-A23F-4FA75D7EB2D9}">
      <formula1>0</formula1>
      <formula2>3000</formula2>
    </dataValidation>
    <dataValidation type="whole" allowBlank="1" showInputMessage="1" showErrorMessage="1" error="Total prizes paid cannot exceed 86% of the funds collected from players (Line 9)." sqref="B26:Q26 B20:Q20 B23:Q23 B17:Q17" xr:uid="{4B8C65B7-B22C-4927-8A96-D0B8E71D0245}">
      <formula1>0</formula1>
      <formula2>B16*0.86</formula2>
    </dataValidation>
    <dataValidation type="custom" allowBlank="1" showInputMessage="1" showErrorMessage="1" error="If a Jackpot Prize has been won, a Consolation Prize cannot also be awarded. Only one prize can be awarded. " sqref="B41:Q41" xr:uid="{88C29561-38E2-4D67-BFAE-F76841FC1204}">
      <formula1>ISBLANK(B40)</formula1>
    </dataValidation>
  </dataValidations>
  <printOptions horizontalCentered="1" verticalCentered="1"/>
  <pageMargins left="0.25" right="0.25" top="0.75" bottom="0.75" header="0.3" footer="0.3"/>
  <pageSetup scale="46" orientation="landscape"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90"/>
  <sheetViews>
    <sheetView showGridLines="0" showRuler="0" showWhiteSpace="0" view="pageLayout" zoomScale="80" zoomScaleNormal="81" zoomScalePageLayoutView="80" workbookViewId="0">
      <selection activeCell="D9" sqref="D9"/>
    </sheetView>
  </sheetViews>
  <sheetFormatPr defaultColWidth="9.140625" defaultRowHeight="15" x14ac:dyDescent="0.25"/>
  <cols>
    <col min="1" max="1" width="54.28515625" customWidth="1"/>
    <col min="2" max="2" width="12" customWidth="1"/>
    <col min="3" max="19" width="12.7109375" customWidth="1"/>
  </cols>
  <sheetData>
    <row r="1" spans="1:19" ht="65.25" customHeight="1" x14ac:dyDescent="0.25">
      <c r="A1" s="291" t="s">
        <v>160</v>
      </c>
      <c r="B1" s="291"/>
      <c r="C1" s="291"/>
      <c r="D1" s="291"/>
      <c r="E1" s="291"/>
      <c r="F1" s="291"/>
      <c r="G1" s="291"/>
      <c r="H1" s="291"/>
      <c r="I1" s="291"/>
      <c r="J1" s="291"/>
      <c r="K1" s="291"/>
      <c r="L1" s="291"/>
      <c r="M1" s="291"/>
      <c r="N1" s="291"/>
      <c r="O1" s="291"/>
      <c r="P1" s="291"/>
      <c r="Q1" s="291"/>
      <c r="R1" s="291"/>
      <c r="S1" s="291"/>
    </row>
    <row r="2" spans="1:19" ht="21.75" customHeight="1" x14ac:dyDescent="0.25">
      <c r="A2" s="298" t="s">
        <v>3</v>
      </c>
      <c r="B2" s="299"/>
      <c r="C2" s="299"/>
      <c r="D2" s="300"/>
      <c r="E2" s="292" t="s">
        <v>5</v>
      </c>
      <c r="F2" s="293"/>
      <c r="G2" s="293"/>
      <c r="H2" s="293"/>
      <c r="I2" s="293"/>
      <c r="J2" s="293"/>
      <c r="K2" s="293"/>
      <c r="L2" s="293"/>
      <c r="M2" s="294"/>
      <c r="N2" s="224" t="s">
        <v>4</v>
      </c>
      <c r="O2" s="224"/>
      <c r="P2" s="224"/>
      <c r="Q2" s="224"/>
      <c r="R2" s="224"/>
      <c r="S2" s="224"/>
    </row>
    <row r="3" spans="1:19" s="42" customFormat="1" ht="19.5" customHeight="1" x14ac:dyDescent="0.25">
      <c r="A3" s="295" t="str">
        <f>IF('1-Game Details'!A3="","",'1-Game Details'!A3)</f>
        <v/>
      </c>
      <c r="B3" s="296"/>
      <c r="C3" s="296"/>
      <c r="D3" s="297"/>
      <c r="E3" s="295" t="str">
        <f>IF('1-Game Details'!E3="","",'1-Game Details'!E3)</f>
        <v/>
      </c>
      <c r="F3" s="296"/>
      <c r="G3" s="296"/>
      <c r="H3" s="296"/>
      <c r="I3" s="296"/>
      <c r="J3" s="296"/>
      <c r="K3" s="296"/>
      <c r="L3" s="296"/>
      <c r="M3" s="297"/>
      <c r="N3" s="301" t="str">
        <f>IF('1-Game Details'!L3="","",'1-Game Details'!L3)</f>
        <v/>
      </c>
      <c r="O3" s="301"/>
      <c r="P3" s="301"/>
      <c r="Q3" s="301"/>
      <c r="R3" s="301"/>
      <c r="S3" s="301"/>
    </row>
    <row r="4" spans="1:19" x14ac:dyDescent="0.25">
      <c r="E4" s="5"/>
      <c r="H4" s="5"/>
      <c r="S4" s="5"/>
    </row>
    <row r="5" spans="1:19" ht="18" customHeight="1" x14ac:dyDescent="0.25">
      <c r="A5" s="262"/>
      <c r="B5" s="263"/>
      <c r="C5" s="61">
        <v>1</v>
      </c>
      <c r="D5" s="61">
        <v>2</v>
      </c>
      <c r="E5" s="61">
        <v>3</v>
      </c>
      <c r="F5" s="61">
        <v>4</v>
      </c>
      <c r="G5" s="61">
        <v>5</v>
      </c>
      <c r="H5" s="61">
        <v>6</v>
      </c>
      <c r="I5" s="61">
        <v>7</v>
      </c>
      <c r="J5" s="61">
        <v>8</v>
      </c>
      <c r="K5" s="61">
        <v>9</v>
      </c>
      <c r="L5" s="61">
        <v>10</v>
      </c>
      <c r="M5" s="61">
        <v>11</v>
      </c>
      <c r="N5" s="61">
        <v>12</v>
      </c>
      <c r="O5" s="61">
        <v>13</v>
      </c>
      <c r="P5" s="61">
        <v>14</v>
      </c>
      <c r="Q5" s="61">
        <v>15</v>
      </c>
      <c r="R5" s="61">
        <v>16</v>
      </c>
      <c r="S5" s="62" t="s">
        <v>1</v>
      </c>
    </row>
    <row r="6" spans="1:19" ht="18" customHeight="1" x14ac:dyDescent="0.25">
      <c r="A6" s="251" t="s">
        <v>72</v>
      </c>
      <c r="B6" s="252"/>
      <c r="C6" s="201" t="str">
        <f>IF('1-Game Details'!B6="","",'1-Game Details'!B6)</f>
        <v/>
      </c>
      <c r="D6" s="201" t="str">
        <f>IF('1-Game Details'!C6="","",'1-Game Details'!C6)</f>
        <v/>
      </c>
      <c r="E6" s="201" t="str">
        <f>IF('1-Game Details'!D6="","",'1-Game Details'!D6)</f>
        <v/>
      </c>
      <c r="F6" s="201" t="str">
        <f>IF('1-Game Details'!E6="","",'1-Game Details'!E6)</f>
        <v/>
      </c>
      <c r="G6" s="201" t="str">
        <f>IF('1-Game Details'!F6="","",'1-Game Details'!F6)</f>
        <v/>
      </c>
      <c r="H6" s="201" t="str">
        <f>IF('1-Game Details'!G6="","",'1-Game Details'!G6)</f>
        <v/>
      </c>
      <c r="I6" s="201" t="str">
        <f>IF('1-Game Details'!H6="","",'1-Game Details'!H6)</f>
        <v/>
      </c>
      <c r="J6" s="201" t="str">
        <f>IF('1-Game Details'!I6="","",'1-Game Details'!I6)</f>
        <v/>
      </c>
      <c r="K6" s="201" t="str">
        <f>IF('1-Game Details'!J6="","",'1-Game Details'!J6)</f>
        <v/>
      </c>
      <c r="L6" s="201" t="str">
        <f>IF('1-Game Details'!K6="","",'1-Game Details'!K6)</f>
        <v/>
      </c>
      <c r="M6" s="201" t="str">
        <f>IF('1-Game Details'!L6="","",'1-Game Details'!L6)</f>
        <v/>
      </c>
      <c r="N6" s="201" t="str">
        <f>IF('1-Game Details'!M6="","",'1-Game Details'!M6)</f>
        <v/>
      </c>
      <c r="O6" s="201" t="str">
        <f>IF('1-Game Details'!N6="","",'1-Game Details'!N6)</f>
        <v/>
      </c>
      <c r="P6" s="201" t="str">
        <f>IF('1-Game Details'!O6="","",'1-Game Details'!O6)</f>
        <v/>
      </c>
      <c r="Q6" s="201" t="str">
        <f>IF('1-Game Details'!P6="","",'1-Game Details'!P6)</f>
        <v/>
      </c>
      <c r="R6" s="201" t="str">
        <f>IF('1-Game Details'!Q6="","",'1-Game Details'!Q6)</f>
        <v/>
      </c>
      <c r="S6" s="83"/>
    </row>
    <row r="7" spans="1:19" ht="18" customHeight="1" x14ac:dyDescent="0.25">
      <c r="A7" s="251" t="s">
        <v>46</v>
      </c>
      <c r="B7" s="252"/>
      <c r="C7" s="202" t="str">
        <f>IF('1-Game Details'!B7="","",'1-Game Details'!B7)</f>
        <v/>
      </c>
      <c r="D7" s="202" t="str">
        <f>IF('1-Game Details'!C7="","",'1-Game Details'!C7)</f>
        <v/>
      </c>
      <c r="E7" s="202" t="str">
        <f>IF('1-Game Details'!D7="","",'1-Game Details'!D7)</f>
        <v/>
      </c>
      <c r="F7" s="202" t="str">
        <f>IF('1-Game Details'!E7="","",'1-Game Details'!E7)</f>
        <v/>
      </c>
      <c r="G7" s="202" t="str">
        <f>IF('1-Game Details'!F7="","",'1-Game Details'!F7)</f>
        <v/>
      </c>
      <c r="H7" s="202" t="str">
        <f>IF('1-Game Details'!G7="","",'1-Game Details'!G7)</f>
        <v/>
      </c>
      <c r="I7" s="202" t="str">
        <f>IF('1-Game Details'!H7="","",'1-Game Details'!H7)</f>
        <v/>
      </c>
      <c r="J7" s="202" t="str">
        <f>IF('1-Game Details'!I7="","",'1-Game Details'!I7)</f>
        <v/>
      </c>
      <c r="K7" s="202" t="str">
        <f>IF('1-Game Details'!J7="","",'1-Game Details'!J7)</f>
        <v/>
      </c>
      <c r="L7" s="202" t="str">
        <f>IF('1-Game Details'!K7="","",'1-Game Details'!K7)</f>
        <v/>
      </c>
      <c r="M7" s="202" t="str">
        <f>IF('1-Game Details'!L7="","",'1-Game Details'!L7)</f>
        <v/>
      </c>
      <c r="N7" s="202" t="str">
        <f>IF('1-Game Details'!M7="","",'1-Game Details'!M7)</f>
        <v/>
      </c>
      <c r="O7" s="202" t="str">
        <f>IF('1-Game Details'!N7="","",'1-Game Details'!N7)</f>
        <v/>
      </c>
      <c r="P7" s="202" t="str">
        <f>IF('1-Game Details'!O7="","",'1-Game Details'!O7)</f>
        <v/>
      </c>
      <c r="Q7" s="202" t="str">
        <f>IF('1-Game Details'!P7="","",'1-Game Details'!P7)</f>
        <v/>
      </c>
      <c r="R7" s="202" t="str">
        <f>IF('1-Game Details'!Q7="","",'1-Game Details'!Q7)</f>
        <v/>
      </c>
      <c r="S7" s="202" t="str">
        <f>IF('1-Game Details'!R7="","",'1-Game Details'!R7)</f>
        <v/>
      </c>
    </row>
    <row r="8" spans="1:19" ht="18" customHeight="1" x14ac:dyDescent="0.25">
      <c r="A8" s="264" t="s">
        <v>73</v>
      </c>
      <c r="B8" s="264"/>
      <c r="C8" s="168" t="str">
        <f>IF(C6&lt;&gt;"",25,"")</f>
        <v/>
      </c>
      <c r="D8" s="168" t="str">
        <f>IF(D6&lt;&gt;"",25,"")</f>
        <v/>
      </c>
      <c r="E8" s="168" t="str">
        <f>IF(E6&lt;&gt;"",25,"")</f>
        <v/>
      </c>
      <c r="F8" s="168" t="str">
        <f t="shared" ref="F8" si="0">IF(F6&lt;&gt;"",25,"")</f>
        <v/>
      </c>
      <c r="G8" s="168" t="str">
        <f>IF(G6&lt;&gt;"",25,"")</f>
        <v/>
      </c>
      <c r="H8" s="168" t="str">
        <f t="shared" ref="H8:R8" si="1">IF(H6&lt;&gt;"",25,"")</f>
        <v/>
      </c>
      <c r="I8" s="168" t="str">
        <f t="shared" si="1"/>
        <v/>
      </c>
      <c r="J8" s="168" t="str">
        <f t="shared" si="1"/>
        <v/>
      </c>
      <c r="K8" s="168" t="str">
        <f t="shared" si="1"/>
        <v/>
      </c>
      <c r="L8" s="168" t="str">
        <f t="shared" si="1"/>
        <v/>
      </c>
      <c r="M8" s="168" t="str">
        <f t="shared" si="1"/>
        <v/>
      </c>
      <c r="N8" s="168" t="str">
        <f t="shared" si="1"/>
        <v/>
      </c>
      <c r="O8" s="168" t="str">
        <f t="shared" si="1"/>
        <v/>
      </c>
      <c r="P8" s="168" t="str">
        <f t="shared" si="1"/>
        <v/>
      </c>
      <c r="Q8" s="168" t="str">
        <f t="shared" si="1"/>
        <v/>
      </c>
      <c r="R8" s="168" t="str">
        <f t="shared" si="1"/>
        <v/>
      </c>
      <c r="S8" s="173">
        <f>SUM(C8:R8)</f>
        <v>0</v>
      </c>
    </row>
    <row r="9" spans="1:19" ht="18" customHeight="1" x14ac:dyDescent="0.25">
      <c r="A9" s="265" t="s">
        <v>74</v>
      </c>
      <c r="B9" s="266"/>
      <c r="C9" s="169"/>
      <c r="D9" s="169"/>
      <c r="E9" s="169"/>
      <c r="F9" s="169"/>
      <c r="G9" s="169"/>
      <c r="H9" s="169"/>
      <c r="I9" s="169"/>
      <c r="J9" s="169"/>
      <c r="K9" s="169"/>
      <c r="L9" s="169"/>
      <c r="M9" s="169"/>
      <c r="N9" s="169"/>
      <c r="O9" s="169"/>
      <c r="P9" s="169"/>
      <c r="Q9" s="169"/>
      <c r="R9" s="169"/>
      <c r="S9" s="84"/>
    </row>
    <row r="10" spans="1:19" ht="18" customHeight="1" x14ac:dyDescent="0.25">
      <c r="A10" s="251" t="s">
        <v>75</v>
      </c>
      <c r="B10" s="252"/>
      <c r="C10" s="170" t="str">
        <f>IF(C7&lt;&gt;"", (C7*C9),"")</f>
        <v/>
      </c>
      <c r="D10" s="170" t="str">
        <f t="shared" ref="D10:R10" si="2">IF(D7&lt;&gt;"", (D7*D9),"")</f>
        <v/>
      </c>
      <c r="E10" s="170" t="str">
        <f>IF(E7&lt;&gt;"", (E7*E9),"")</f>
        <v/>
      </c>
      <c r="F10" s="170" t="str">
        <f t="shared" si="2"/>
        <v/>
      </c>
      <c r="G10" s="170" t="str">
        <f t="shared" si="2"/>
        <v/>
      </c>
      <c r="H10" s="170" t="str">
        <f t="shared" si="2"/>
        <v/>
      </c>
      <c r="I10" s="170" t="str">
        <f t="shared" si="2"/>
        <v/>
      </c>
      <c r="J10" s="170" t="str">
        <f t="shared" si="2"/>
        <v/>
      </c>
      <c r="K10" s="170" t="str">
        <f t="shared" si="2"/>
        <v/>
      </c>
      <c r="L10" s="170" t="str">
        <f t="shared" si="2"/>
        <v/>
      </c>
      <c r="M10" s="170" t="str">
        <f t="shared" si="2"/>
        <v/>
      </c>
      <c r="N10" s="170" t="str">
        <f t="shared" si="2"/>
        <v/>
      </c>
      <c r="O10" s="170" t="str">
        <f t="shared" si="2"/>
        <v/>
      </c>
      <c r="P10" s="170" t="str">
        <f t="shared" si="2"/>
        <v/>
      </c>
      <c r="Q10" s="170" t="str">
        <f t="shared" si="2"/>
        <v/>
      </c>
      <c r="R10" s="170" t="str">
        <f t="shared" si="2"/>
        <v/>
      </c>
      <c r="S10" s="171">
        <f t="shared" ref="S10" si="3">SUM(C10:R10)</f>
        <v>0</v>
      </c>
    </row>
    <row r="11" spans="1:19" ht="18" customHeight="1" x14ac:dyDescent="0.25">
      <c r="A11" s="251" t="s">
        <v>89</v>
      </c>
      <c r="B11" s="252"/>
      <c r="C11" s="170">
        <f>IF(C42="","",C42)</f>
        <v>0</v>
      </c>
      <c r="D11" s="170">
        <f t="shared" ref="D11:R11" si="4">IF(D42="","",D42)</f>
        <v>0</v>
      </c>
      <c r="E11" s="170">
        <f t="shared" si="4"/>
        <v>0</v>
      </c>
      <c r="F11" s="170">
        <f t="shared" si="4"/>
        <v>0</v>
      </c>
      <c r="G11" s="170">
        <f t="shared" si="4"/>
        <v>0</v>
      </c>
      <c r="H11" s="170">
        <f t="shared" si="4"/>
        <v>0</v>
      </c>
      <c r="I11" s="170">
        <f t="shared" si="4"/>
        <v>0</v>
      </c>
      <c r="J11" s="170">
        <f t="shared" si="4"/>
        <v>0</v>
      </c>
      <c r="K11" s="170">
        <f t="shared" si="4"/>
        <v>0</v>
      </c>
      <c r="L11" s="170">
        <f t="shared" si="4"/>
        <v>0</v>
      </c>
      <c r="M11" s="170">
        <f t="shared" si="4"/>
        <v>0</v>
      </c>
      <c r="N11" s="170">
        <f t="shared" si="4"/>
        <v>0</v>
      </c>
      <c r="O11" s="170">
        <f t="shared" si="4"/>
        <v>0</v>
      </c>
      <c r="P11" s="170">
        <f t="shared" si="4"/>
        <v>0</v>
      </c>
      <c r="Q11" s="170">
        <f t="shared" si="4"/>
        <v>0</v>
      </c>
      <c r="R11" s="170">
        <f t="shared" si="4"/>
        <v>0</v>
      </c>
      <c r="S11" s="170">
        <f>SUM(C11:R11)</f>
        <v>0</v>
      </c>
    </row>
    <row r="12" spans="1:19" ht="18" customHeight="1" x14ac:dyDescent="0.25">
      <c r="A12" s="251" t="s">
        <v>90</v>
      </c>
      <c r="B12" s="252"/>
      <c r="C12" s="170">
        <f t="shared" ref="C12:R12" si="5">IF(C63="","",C63)</f>
        <v>0</v>
      </c>
      <c r="D12" s="170">
        <f t="shared" si="5"/>
        <v>0</v>
      </c>
      <c r="E12" s="170">
        <f t="shared" si="5"/>
        <v>0</v>
      </c>
      <c r="F12" s="171">
        <f t="shared" si="5"/>
        <v>0</v>
      </c>
      <c r="G12" s="171">
        <f t="shared" si="5"/>
        <v>0</v>
      </c>
      <c r="H12" s="170">
        <f t="shared" si="5"/>
        <v>0</v>
      </c>
      <c r="I12" s="171">
        <f t="shared" si="5"/>
        <v>0</v>
      </c>
      <c r="J12" s="170">
        <f t="shared" si="5"/>
        <v>0</v>
      </c>
      <c r="K12" s="170">
        <f t="shared" si="5"/>
        <v>0</v>
      </c>
      <c r="L12" s="171">
        <f t="shared" si="5"/>
        <v>0</v>
      </c>
      <c r="M12" s="171">
        <f t="shared" si="5"/>
        <v>0</v>
      </c>
      <c r="N12" s="171">
        <f t="shared" si="5"/>
        <v>0</v>
      </c>
      <c r="O12" s="171">
        <f t="shared" si="5"/>
        <v>0</v>
      </c>
      <c r="P12" s="171">
        <f t="shared" si="5"/>
        <v>0</v>
      </c>
      <c r="Q12" s="171">
        <f t="shared" si="5"/>
        <v>0</v>
      </c>
      <c r="R12" s="171">
        <f t="shared" si="5"/>
        <v>0</v>
      </c>
      <c r="S12" s="170">
        <f>SUM(C12:R12)</f>
        <v>0</v>
      </c>
    </row>
    <row r="13" spans="1:19" ht="18" customHeight="1" x14ac:dyDescent="0.25">
      <c r="A13" s="251" t="s">
        <v>110</v>
      </c>
      <c r="B13" s="252"/>
      <c r="C13" s="172">
        <f>C70</f>
        <v>0</v>
      </c>
      <c r="D13" s="172">
        <f t="shared" ref="D13:R13" si="6">D70</f>
        <v>0</v>
      </c>
      <c r="E13" s="172">
        <f t="shared" si="6"/>
        <v>0</v>
      </c>
      <c r="F13" s="172">
        <f t="shared" si="6"/>
        <v>0</v>
      </c>
      <c r="G13" s="172">
        <f t="shared" si="6"/>
        <v>0</v>
      </c>
      <c r="H13" s="172">
        <f t="shared" si="6"/>
        <v>0</v>
      </c>
      <c r="I13" s="172">
        <f t="shared" si="6"/>
        <v>0</v>
      </c>
      <c r="J13" s="172">
        <f t="shared" si="6"/>
        <v>0</v>
      </c>
      <c r="K13" s="172">
        <f t="shared" si="6"/>
        <v>0</v>
      </c>
      <c r="L13" s="172">
        <f t="shared" si="6"/>
        <v>0</v>
      </c>
      <c r="M13" s="172">
        <f t="shared" si="6"/>
        <v>0</v>
      </c>
      <c r="N13" s="172">
        <f t="shared" si="6"/>
        <v>0</v>
      </c>
      <c r="O13" s="172">
        <f t="shared" si="6"/>
        <v>0</v>
      </c>
      <c r="P13" s="172">
        <f t="shared" si="6"/>
        <v>0</v>
      </c>
      <c r="Q13" s="172">
        <f t="shared" si="6"/>
        <v>0</v>
      </c>
      <c r="R13" s="172">
        <f t="shared" si="6"/>
        <v>0</v>
      </c>
      <c r="S13" s="172">
        <f>SUM(C13:R13)</f>
        <v>0</v>
      </c>
    </row>
    <row r="14" spans="1:19" ht="18" customHeight="1" x14ac:dyDescent="0.25">
      <c r="A14" s="251" t="s">
        <v>114</v>
      </c>
      <c r="B14" s="252"/>
      <c r="C14" s="259" t="str">
        <f>IF(C84="","",C84)</f>
        <v/>
      </c>
      <c r="D14" s="260"/>
      <c r="E14" s="260"/>
      <c r="F14" s="260"/>
      <c r="G14" s="260"/>
      <c r="H14" s="260"/>
      <c r="I14" s="260"/>
      <c r="J14" s="260"/>
      <c r="K14" s="260"/>
      <c r="L14" s="260"/>
      <c r="M14" s="260"/>
      <c r="N14" s="260"/>
      <c r="O14" s="260"/>
      <c r="P14" s="260"/>
      <c r="Q14" s="260"/>
      <c r="R14" s="261"/>
      <c r="S14" s="174">
        <f>H84+Q84</f>
        <v>0</v>
      </c>
    </row>
    <row r="15" spans="1:19" ht="18" customHeight="1" x14ac:dyDescent="0.25">
      <c r="A15" s="251" t="s">
        <v>91</v>
      </c>
      <c r="B15" s="252"/>
      <c r="C15" s="259"/>
      <c r="D15" s="260"/>
      <c r="E15" s="260"/>
      <c r="F15" s="260"/>
      <c r="G15" s="260"/>
      <c r="H15" s="260"/>
      <c r="I15" s="260"/>
      <c r="J15" s="260"/>
      <c r="K15" s="260"/>
      <c r="L15" s="260"/>
      <c r="M15" s="260"/>
      <c r="N15" s="260"/>
      <c r="O15" s="260"/>
      <c r="P15" s="260"/>
      <c r="Q15" s="260"/>
      <c r="R15" s="261"/>
      <c r="S15" s="174">
        <f>SUM(S10:S14)+S8</f>
        <v>0</v>
      </c>
    </row>
    <row r="16" spans="1:19" ht="18" customHeight="1" x14ac:dyDescent="0.25"/>
    <row r="17" spans="1:20" ht="35.25" customHeight="1" x14ac:dyDescent="0.25">
      <c r="A17" s="245" t="s">
        <v>109</v>
      </c>
      <c r="B17" s="246"/>
      <c r="C17" s="246"/>
      <c r="D17" s="246"/>
      <c r="E17" s="246"/>
      <c r="F17" s="246"/>
      <c r="G17" s="246"/>
      <c r="H17" s="246"/>
      <c r="I17" s="246"/>
      <c r="J17" s="246"/>
      <c r="K17" s="246"/>
      <c r="L17" s="246"/>
      <c r="M17" s="246"/>
      <c r="N17" s="246"/>
      <c r="O17" s="246"/>
      <c r="P17" s="246"/>
      <c r="Q17" s="246"/>
      <c r="R17" s="246"/>
      <c r="S17" s="247"/>
      <c r="T17" s="12"/>
    </row>
    <row r="18" spans="1:20" ht="15" customHeight="1" x14ac:dyDescent="0.25">
      <c r="A18" s="253"/>
      <c r="B18" s="254"/>
      <c r="C18" s="20">
        <v>1</v>
      </c>
      <c r="D18" s="20">
        <v>2</v>
      </c>
      <c r="E18" s="20">
        <v>3</v>
      </c>
      <c r="F18" s="20">
        <v>4</v>
      </c>
      <c r="G18" s="20">
        <v>5</v>
      </c>
      <c r="H18" s="20">
        <v>6</v>
      </c>
      <c r="I18" s="20">
        <v>7</v>
      </c>
      <c r="J18" s="20">
        <v>8</v>
      </c>
      <c r="K18" s="20">
        <v>9</v>
      </c>
      <c r="L18" s="20">
        <v>10</v>
      </c>
      <c r="M18" s="20">
        <v>11</v>
      </c>
      <c r="N18" s="20">
        <v>12</v>
      </c>
      <c r="O18" s="20">
        <v>13</v>
      </c>
      <c r="P18" s="20">
        <v>14</v>
      </c>
      <c r="Q18" s="20">
        <v>15</v>
      </c>
      <c r="R18" s="20">
        <v>16</v>
      </c>
      <c r="S18" s="248"/>
      <c r="T18" s="12"/>
    </row>
    <row r="19" spans="1:20" ht="15" customHeight="1" x14ac:dyDescent="0.25">
      <c r="A19" s="255" t="s">
        <v>17</v>
      </c>
      <c r="B19" s="256"/>
      <c r="C19" s="87" t="str">
        <f t="shared" ref="C19:R19" si="7">IF(C6="","",C6)</f>
        <v/>
      </c>
      <c r="D19" s="87" t="str">
        <f t="shared" si="7"/>
        <v/>
      </c>
      <c r="E19" s="87" t="str">
        <f t="shared" si="7"/>
        <v/>
      </c>
      <c r="F19" s="87" t="str">
        <f t="shared" si="7"/>
        <v/>
      </c>
      <c r="G19" s="87" t="str">
        <f t="shared" si="7"/>
        <v/>
      </c>
      <c r="H19" s="87" t="str">
        <f t="shared" si="7"/>
        <v/>
      </c>
      <c r="I19" s="87" t="str">
        <f t="shared" si="7"/>
        <v/>
      </c>
      <c r="J19" s="87" t="str">
        <f t="shared" si="7"/>
        <v/>
      </c>
      <c r="K19" s="87" t="str">
        <f t="shared" si="7"/>
        <v/>
      </c>
      <c r="L19" s="87" t="str">
        <f t="shared" si="7"/>
        <v/>
      </c>
      <c r="M19" s="87" t="str">
        <f t="shared" si="7"/>
        <v/>
      </c>
      <c r="N19" s="87" t="str">
        <f t="shared" si="7"/>
        <v/>
      </c>
      <c r="O19" s="87" t="str">
        <f t="shared" si="7"/>
        <v/>
      </c>
      <c r="P19" s="87" t="str">
        <f t="shared" si="7"/>
        <v/>
      </c>
      <c r="Q19" s="87" t="str">
        <f t="shared" si="7"/>
        <v/>
      </c>
      <c r="R19" s="87" t="str">
        <f t="shared" si="7"/>
        <v/>
      </c>
      <c r="S19" s="249"/>
      <c r="T19" s="12"/>
    </row>
    <row r="20" spans="1:20" ht="26.25" customHeight="1" x14ac:dyDescent="0.25">
      <c r="A20" s="257" t="s">
        <v>105</v>
      </c>
      <c r="B20" s="258"/>
      <c r="C20" s="20" t="s">
        <v>15</v>
      </c>
      <c r="D20" s="20" t="s">
        <v>15</v>
      </c>
      <c r="E20" s="20" t="s">
        <v>15</v>
      </c>
      <c r="F20" s="20" t="s">
        <v>15</v>
      </c>
      <c r="G20" s="20" t="s">
        <v>15</v>
      </c>
      <c r="H20" s="20" t="s">
        <v>15</v>
      </c>
      <c r="I20" s="20" t="s">
        <v>15</v>
      </c>
      <c r="J20" s="20" t="s">
        <v>15</v>
      </c>
      <c r="K20" s="20" t="s">
        <v>15</v>
      </c>
      <c r="L20" s="20" t="s">
        <v>15</v>
      </c>
      <c r="M20" s="20" t="s">
        <v>15</v>
      </c>
      <c r="N20" s="20" t="s">
        <v>15</v>
      </c>
      <c r="O20" s="20" t="s">
        <v>15</v>
      </c>
      <c r="P20" s="20" t="s">
        <v>15</v>
      </c>
      <c r="Q20" s="20" t="s">
        <v>15</v>
      </c>
      <c r="R20" s="20" t="s">
        <v>15</v>
      </c>
      <c r="S20" s="250"/>
    </row>
    <row r="21" spans="1:20" ht="18" customHeight="1" x14ac:dyDescent="0.25">
      <c r="A21" s="238"/>
      <c r="B21" s="239"/>
      <c r="C21" s="175"/>
      <c r="D21" s="175"/>
      <c r="E21" s="175"/>
      <c r="F21" s="175"/>
      <c r="G21" s="175"/>
      <c r="H21" s="175"/>
      <c r="I21" s="175"/>
      <c r="J21" s="175"/>
      <c r="K21" s="175"/>
      <c r="L21" s="175"/>
      <c r="M21" s="175"/>
      <c r="N21" s="175"/>
      <c r="O21" s="175"/>
      <c r="P21" s="175"/>
      <c r="Q21" s="175"/>
      <c r="R21" s="175"/>
      <c r="S21" s="176">
        <f>SUM(C21:R21)</f>
        <v>0</v>
      </c>
    </row>
    <row r="22" spans="1:20" ht="18" customHeight="1" x14ac:dyDescent="0.25">
      <c r="A22" s="238"/>
      <c r="B22" s="239"/>
      <c r="C22" s="175"/>
      <c r="D22" s="175"/>
      <c r="E22" s="175"/>
      <c r="F22" s="175"/>
      <c r="G22" s="175"/>
      <c r="H22" s="175"/>
      <c r="I22" s="175"/>
      <c r="J22" s="175"/>
      <c r="K22" s="175"/>
      <c r="L22" s="175"/>
      <c r="M22" s="175"/>
      <c r="N22" s="175"/>
      <c r="O22" s="175"/>
      <c r="P22" s="175"/>
      <c r="Q22" s="175"/>
      <c r="R22" s="175"/>
      <c r="S22" s="176">
        <f t="shared" ref="S22:S41" si="8">SUM(C22:R22)</f>
        <v>0</v>
      </c>
    </row>
    <row r="23" spans="1:20" ht="18" customHeight="1" x14ac:dyDescent="0.25">
      <c r="A23" s="238"/>
      <c r="B23" s="239"/>
      <c r="C23" s="175"/>
      <c r="D23" s="175"/>
      <c r="E23" s="175"/>
      <c r="F23" s="175"/>
      <c r="G23" s="175"/>
      <c r="H23" s="175"/>
      <c r="I23" s="175"/>
      <c r="J23" s="175"/>
      <c r="K23" s="175"/>
      <c r="L23" s="175"/>
      <c r="M23" s="175"/>
      <c r="N23" s="175"/>
      <c r="O23" s="175"/>
      <c r="P23" s="175"/>
      <c r="Q23" s="175"/>
      <c r="R23" s="175"/>
      <c r="S23" s="176">
        <f t="shared" si="8"/>
        <v>0</v>
      </c>
    </row>
    <row r="24" spans="1:20" ht="18" customHeight="1" x14ac:dyDescent="0.25">
      <c r="A24" s="238"/>
      <c r="B24" s="239"/>
      <c r="C24" s="175"/>
      <c r="D24" s="175"/>
      <c r="E24" s="175"/>
      <c r="F24" s="175"/>
      <c r="G24" s="175"/>
      <c r="H24" s="175"/>
      <c r="I24" s="175"/>
      <c r="J24" s="175"/>
      <c r="K24" s="175"/>
      <c r="L24" s="175"/>
      <c r="M24" s="175"/>
      <c r="N24" s="175"/>
      <c r="O24" s="175"/>
      <c r="P24" s="175"/>
      <c r="Q24" s="175"/>
      <c r="R24" s="175"/>
      <c r="S24" s="176">
        <f t="shared" si="8"/>
        <v>0</v>
      </c>
    </row>
    <row r="25" spans="1:20" ht="18" customHeight="1" x14ac:dyDescent="0.25">
      <c r="A25" s="238"/>
      <c r="B25" s="239"/>
      <c r="C25" s="175"/>
      <c r="D25" s="175"/>
      <c r="E25" s="175"/>
      <c r="F25" s="175"/>
      <c r="G25" s="175"/>
      <c r="H25" s="175"/>
      <c r="I25" s="175"/>
      <c r="J25" s="175"/>
      <c r="K25" s="175"/>
      <c r="L25" s="175"/>
      <c r="M25" s="175"/>
      <c r="N25" s="175"/>
      <c r="O25" s="175"/>
      <c r="P25" s="175"/>
      <c r="Q25" s="175"/>
      <c r="R25" s="175"/>
      <c r="S25" s="176">
        <f t="shared" si="8"/>
        <v>0</v>
      </c>
    </row>
    <row r="26" spans="1:20" ht="18" customHeight="1" x14ac:dyDescent="0.25">
      <c r="A26" s="238"/>
      <c r="B26" s="239"/>
      <c r="C26" s="175"/>
      <c r="D26" s="175"/>
      <c r="E26" s="175"/>
      <c r="F26" s="175"/>
      <c r="G26" s="175"/>
      <c r="H26" s="175"/>
      <c r="I26" s="175"/>
      <c r="J26" s="175"/>
      <c r="K26" s="175"/>
      <c r="L26" s="175"/>
      <c r="M26" s="175"/>
      <c r="N26" s="175"/>
      <c r="O26" s="175"/>
      <c r="P26" s="175"/>
      <c r="Q26" s="175"/>
      <c r="R26" s="175"/>
      <c r="S26" s="176">
        <f t="shared" si="8"/>
        <v>0</v>
      </c>
    </row>
    <row r="27" spans="1:20" ht="18" customHeight="1" x14ac:dyDescent="0.25">
      <c r="A27" s="238"/>
      <c r="B27" s="239"/>
      <c r="C27" s="175"/>
      <c r="D27" s="175"/>
      <c r="E27" s="175"/>
      <c r="F27" s="175"/>
      <c r="G27" s="175"/>
      <c r="H27" s="175"/>
      <c r="I27" s="175"/>
      <c r="J27" s="175"/>
      <c r="K27" s="175"/>
      <c r="L27" s="175"/>
      <c r="M27" s="175"/>
      <c r="N27" s="175"/>
      <c r="O27" s="175"/>
      <c r="P27" s="175"/>
      <c r="Q27" s="175"/>
      <c r="R27" s="175"/>
      <c r="S27" s="176">
        <f t="shared" si="8"/>
        <v>0</v>
      </c>
    </row>
    <row r="28" spans="1:20" ht="18" customHeight="1" x14ac:dyDescent="0.25">
      <c r="A28" s="238"/>
      <c r="B28" s="239"/>
      <c r="C28" s="175"/>
      <c r="D28" s="175"/>
      <c r="E28" s="175"/>
      <c r="F28" s="175"/>
      <c r="G28" s="175"/>
      <c r="H28" s="175"/>
      <c r="I28" s="175"/>
      <c r="J28" s="175"/>
      <c r="K28" s="175"/>
      <c r="L28" s="175"/>
      <c r="M28" s="175"/>
      <c r="N28" s="175"/>
      <c r="O28" s="175"/>
      <c r="P28" s="175"/>
      <c r="Q28" s="175"/>
      <c r="R28" s="175"/>
      <c r="S28" s="176">
        <f t="shared" si="8"/>
        <v>0</v>
      </c>
    </row>
    <row r="29" spans="1:20" ht="18" customHeight="1" x14ac:dyDescent="0.25">
      <c r="A29" s="238"/>
      <c r="B29" s="239"/>
      <c r="C29" s="175"/>
      <c r="D29" s="175"/>
      <c r="E29" s="175"/>
      <c r="F29" s="175"/>
      <c r="G29" s="175"/>
      <c r="H29" s="175"/>
      <c r="I29" s="175"/>
      <c r="J29" s="175"/>
      <c r="K29" s="175"/>
      <c r="L29" s="175"/>
      <c r="M29" s="175"/>
      <c r="N29" s="175"/>
      <c r="O29" s="175"/>
      <c r="P29" s="175"/>
      <c r="Q29" s="175"/>
      <c r="R29" s="175"/>
      <c r="S29" s="176">
        <f t="shared" si="8"/>
        <v>0</v>
      </c>
    </row>
    <row r="30" spans="1:20" ht="18" customHeight="1" x14ac:dyDescent="0.25">
      <c r="A30" s="238"/>
      <c r="B30" s="239"/>
      <c r="C30" s="175"/>
      <c r="D30" s="175"/>
      <c r="E30" s="175"/>
      <c r="F30" s="175"/>
      <c r="G30" s="175"/>
      <c r="H30" s="175"/>
      <c r="I30" s="175"/>
      <c r="J30" s="175"/>
      <c r="K30" s="175"/>
      <c r="L30" s="175"/>
      <c r="M30" s="175"/>
      <c r="N30" s="175"/>
      <c r="O30" s="175"/>
      <c r="P30" s="175"/>
      <c r="Q30" s="175"/>
      <c r="R30" s="175"/>
      <c r="S30" s="176">
        <f t="shared" si="8"/>
        <v>0</v>
      </c>
    </row>
    <row r="31" spans="1:20" ht="18" customHeight="1" x14ac:dyDescent="0.25">
      <c r="A31" s="238"/>
      <c r="B31" s="239"/>
      <c r="C31" s="175"/>
      <c r="D31" s="175"/>
      <c r="E31" s="175"/>
      <c r="F31" s="175"/>
      <c r="G31" s="175"/>
      <c r="H31" s="175"/>
      <c r="I31" s="175"/>
      <c r="J31" s="175"/>
      <c r="K31" s="175"/>
      <c r="L31" s="175"/>
      <c r="M31" s="175"/>
      <c r="N31" s="175"/>
      <c r="O31" s="175"/>
      <c r="P31" s="175"/>
      <c r="Q31" s="175"/>
      <c r="R31" s="175"/>
      <c r="S31" s="176">
        <f t="shared" si="8"/>
        <v>0</v>
      </c>
    </row>
    <row r="32" spans="1:20" ht="18" customHeight="1" x14ac:dyDescent="0.25">
      <c r="A32" s="238"/>
      <c r="B32" s="239"/>
      <c r="C32" s="175"/>
      <c r="D32" s="175"/>
      <c r="E32" s="175"/>
      <c r="F32" s="175"/>
      <c r="G32" s="175"/>
      <c r="H32" s="175"/>
      <c r="I32" s="175"/>
      <c r="J32" s="175"/>
      <c r="K32" s="175"/>
      <c r="L32" s="175"/>
      <c r="M32" s="175"/>
      <c r="N32" s="175"/>
      <c r="O32" s="175"/>
      <c r="P32" s="175"/>
      <c r="Q32" s="175"/>
      <c r="R32" s="175"/>
      <c r="S32" s="176">
        <f t="shared" si="8"/>
        <v>0</v>
      </c>
    </row>
    <row r="33" spans="1:19" ht="18" customHeight="1" x14ac:dyDescent="0.25">
      <c r="A33" s="238"/>
      <c r="B33" s="239"/>
      <c r="C33" s="175"/>
      <c r="D33" s="175"/>
      <c r="E33" s="175"/>
      <c r="F33" s="175"/>
      <c r="G33" s="175"/>
      <c r="H33" s="175"/>
      <c r="I33" s="175"/>
      <c r="J33" s="175"/>
      <c r="K33" s="175"/>
      <c r="L33" s="175"/>
      <c r="M33" s="175"/>
      <c r="N33" s="175"/>
      <c r="O33" s="175"/>
      <c r="P33" s="175"/>
      <c r="Q33" s="175"/>
      <c r="R33" s="175"/>
      <c r="S33" s="176">
        <f t="shared" si="8"/>
        <v>0</v>
      </c>
    </row>
    <row r="34" spans="1:19" ht="18" customHeight="1" x14ac:dyDescent="0.25">
      <c r="A34" s="238"/>
      <c r="B34" s="239"/>
      <c r="C34" s="175"/>
      <c r="D34" s="175"/>
      <c r="E34" s="175"/>
      <c r="F34" s="175"/>
      <c r="G34" s="175"/>
      <c r="H34" s="175"/>
      <c r="I34" s="175"/>
      <c r="J34" s="175"/>
      <c r="K34" s="175"/>
      <c r="L34" s="175"/>
      <c r="M34" s="175"/>
      <c r="N34" s="175"/>
      <c r="O34" s="175"/>
      <c r="P34" s="175"/>
      <c r="Q34" s="175"/>
      <c r="R34" s="175"/>
      <c r="S34" s="176">
        <f t="shared" si="8"/>
        <v>0</v>
      </c>
    </row>
    <row r="35" spans="1:19" ht="18" customHeight="1" x14ac:dyDescent="0.25">
      <c r="A35" s="238"/>
      <c r="B35" s="239"/>
      <c r="C35" s="175"/>
      <c r="D35" s="175"/>
      <c r="E35" s="175"/>
      <c r="F35" s="175"/>
      <c r="G35" s="175"/>
      <c r="H35" s="175"/>
      <c r="I35" s="175"/>
      <c r="J35" s="175"/>
      <c r="K35" s="175"/>
      <c r="L35" s="175"/>
      <c r="M35" s="175"/>
      <c r="N35" s="175"/>
      <c r="O35" s="175"/>
      <c r="P35" s="175"/>
      <c r="Q35" s="175"/>
      <c r="R35" s="175"/>
      <c r="S35" s="176">
        <f t="shared" si="8"/>
        <v>0</v>
      </c>
    </row>
    <row r="36" spans="1:19" ht="18" customHeight="1" x14ac:dyDescent="0.25">
      <c r="A36" s="238"/>
      <c r="B36" s="239"/>
      <c r="C36" s="175"/>
      <c r="D36" s="175"/>
      <c r="E36" s="175"/>
      <c r="F36" s="175"/>
      <c r="G36" s="175"/>
      <c r="H36" s="175"/>
      <c r="I36" s="175"/>
      <c r="J36" s="175"/>
      <c r="K36" s="175"/>
      <c r="L36" s="175"/>
      <c r="M36" s="175"/>
      <c r="N36" s="175"/>
      <c r="O36" s="175"/>
      <c r="P36" s="175"/>
      <c r="Q36" s="175"/>
      <c r="R36" s="175"/>
      <c r="S36" s="176">
        <f t="shared" si="8"/>
        <v>0</v>
      </c>
    </row>
    <row r="37" spans="1:19" ht="18" customHeight="1" x14ac:dyDescent="0.25">
      <c r="A37" s="238"/>
      <c r="B37" s="239"/>
      <c r="C37" s="175"/>
      <c r="D37" s="175"/>
      <c r="E37" s="175"/>
      <c r="F37" s="175"/>
      <c r="G37" s="175"/>
      <c r="H37" s="175"/>
      <c r="I37" s="175"/>
      <c r="J37" s="175"/>
      <c r="K37" s="175"/>
      <c r="L37" s="175"/>
      <c r="M37" s="175"/>
      <c r="N37" s="175"/>
      <c r="O37" s="175"/>
      <c r="P37" s="175"/>
      <c r="Q37" s="175"/>
      <c r="R37" s="175"/>
      <c r="S37" s="176">
        <f t="shared" si="8"/>
        <v>0</v>
      </c>
    </row>
    <row r="38" spans="1:19" ht="18" customHeight="1" x14ac:dyDescent="0.25">
      <c r="A38" s="238"/>
      <c r="B38" s="239"/>
      <c r="C38" s="175"/>
      <c r="D38" s="175"/>
      <c r="E38" s="175"/>
      <c r="F38" s="175"/>
      <c r="G38" s="175"/>
      <c r="H38" s="175"/>
      <c r="I38" s="175"/>
      <c r="J38" s="175"/>
      <c r="K38" s="175"/>
      <c r="L38" s="175"/>
      <c r="M38" s="175"/>
      <c r="N38" s="175"/>
      <c r="O38" s="175"/>
      <c r="P38" s="175"/>
      <c r="Q38" s="175"/>
      <c r="R38" s="175"/>
      <c r="S38" s="176">
        <f t="shared" si="8"/>
        <v>0</v>
      </c>
    </row>
    <row r="39" spans="1:19" ht="18" customHeight="1" x14ac:dyDescent="0.25">
      <c r="A39" s="238"/>
      <c r="B39" s="239"/>
      <c r="C39" s="175"/>
      <c r="D39" s="175"/>
      <c r="E39" s="175"/>
      <c r="F39" s="175"/>
      <c r="G39" s="175"/>
      <c r="H39" s="175"/>
      <c r="I39" s="175"/>
      <c r="J39" s="175"/>
      <c r="K39" s="175"/>
      <c r="L39" s="175"/>
      <c r="M39" s="175"/>
      <c r="N39" s="175"/>
      <c r="O39" s="175"/>
      <c r="P39" s="175"/>
      <c r="Q39" s="175"/>
      <c r="R39" s="175"/>
      <c r="S39" s="176">
        <f t="shared" si="8"/>
        <v>0</v>
      </c>
    </row>
    <row r="40" spans="1:19" ht="18" customHeight="1" x14ac:dyDescent="0.25">
      <c r="A40" s="238"/>
      <c r="B40" s="239"/>
      <c r="C40" s="175"/>
      <c r="D40" s="175"/>
      <c r="E40" s="175"/>
      <c r="F40" s="175"/>
      <c r="G40" s="175"/>
      <c r="H40" s="175"/>
      <c r="I40" s="175"/>
      <c r="J40" s="175"/>
      <c r="K40" s="175"/>
      <c r="L40" s="175"/>
      <c r="M40" s="175"/>
      <c r="N40" s="175"/>
      <c r="O40" s="175"/>
      <c r="P40" s="175"/>
      <c r="Q40" s="175"/>
      <c r="R40" s="175"/>
      <c r="S40" s="176">
        <f t="shared" si="8"/>
        <v>0</v>
      </c>
    </row>
    <row r="41" spans="1:19" ht="18" customHeight="1" thickBot="1" x14ac:dyDescent="0.3">
      <c r="A41" s="238"/>
      <c r="B41" s="239"/>
      <c r="C41" s="175"/>
      <c r="D41" s="175"/>
      <c r="E41" s="175"/>
      <c r="F41" s="175"/>
      <c r="G41" s="175"/>
      <c r="H41" s="175"/>
      <c r="I41" s="175"/>
      <c r="J41" s="175"/>
      <c r="K41" s="175"/>
      <c r="L41" s="175"/>
      <c r="M41" s="175"/>
      <c r="N41" s="175"/>
      <c r="O41" s="175"/>
      <c r="P41" s="175"/>
      <c r="Q41" s="175"/>
      <c r="R41" s="175"/>
      <c r="S41" s="176">
        <f t="shared" si="8"/>
        <v>0</v>
      </c>
    </row>
    <row r="42" spans="1:19" ht="15.75" thickBot="1" x14ac:dyDescent="0.3">
      <c r="A42" s="241" t="s">
        <v>84</v>
      </c>
      <c r="B42" s="242"/>
      <c r="C42" s="177">
        <f t="shared" ref="C42:R42" si="9">SUM(C21:C41)</f>
        <v>0</v>
      </c>
      <c r="D42" s="177">
        <f t="shared" si="9"/>
        <v>0</v>
      </c>
      <c r="E42" s="177">
        <f t="shared" si="9"/>
        <v>0</v>
      </c>
      <c r="F42" s="177">
        <f t="shared" si="9"/>
        <v>0</v>
      </c>
      <c r="G42" s="177">
        <f t="shared" si="9"/>
        <v>0</v>
      </c>
      <c r="H42" s="177">
        <f t="shared" si="9"/>
        <v>0</v>
      </c>
      <c r="I42" s="177">
        <f t="shared" si="9"/>
        <v>0</v>
      </c>
      <c r="J42" s="177">
        <f t="shared" si="9"/>
        <v>0</v>
      </c>
      <c r="K42" s="177">
        <f t="shared" si="9"/>
        <v>0</v>
      </c>
      <c r="L42" s="174">
        <f t="shared" si="9"/>
        <v>0</v>
      </c>
      <c r="M42" s="174">
        <f t="shared" si="9"/>
        <v>0</v>
      </c>
      <c r="N42" s="174">
        <f t="shared" si="9"/>
        <v>0</v>
      </c>
      <c r="O42" s="174">
        <f t="shared" si="9"/>
        <v>0</v>
      </c>
      <c r="P42" s="174">
        <f t="shared" si="9"/>
        <v>0</v>
      </c>
      <c r="Q42" s="174">
        <f t="shared" si="9"/>
        <v>0</v>
      </c>
      <c r="R42" s="174">
        <f t="shared" si="9"/>
        <v>0</v>
      </c>
      <c r="S42" s="178">
        <f>SUM(C42:R42)</f>
        <v>0</v>
      </c>
    </row>
    <row r="43" spans="1:19" x14ac:dyDescent="0.25">
      <c r="A43" s="88"/>
      <c r="B43" s="88"/>
      <c r="C43" s="26"/>
      <c r="D43" s="26"/>
      <c r="E43" s="26"/>
      <c r="F43" s="26"/>
      <c r="G43" s="26"/>
      <c r="H43" s="26"/>
      <c r="I43" s="26"/>
      <c r="J43" s="26"/>
      <c r="K43" s="26"/>
      <c r="L43" s="26"/>
      <c r="M43" s="26"/>
      <c r="N43" s="26"/>
      <c r="O43" s="26"/>
      <c r="P43" s="26"/>
      <c r="Q43" s="26"/>
      <c r="R43" s="26"/>
      <c r="S43" s="14"/>
    </row>
    <row r="44" spans="1:19" ht="31.5" customHeight="1" x14ac:dyDescent="0.25">
      <c r="A44" s="267" t="s">
        <v>108</v>
      </c>
      <c r="B44" s="268"/>
      <c r="C44" s="246"/>
      <c r="D44" s="246"/>
      <c r="E44" s="246"/>
      <c r="F44" s="246"/>
      <c r="G44" s="246"/>
      <c r="H44" s="246"/>
      <c r="I44" s="246"/>
      <c r="J44" s="246"/>
      <c r="K44" s="246"/>
      <c r="L44" s="246"/>
      <c r="M44" s="246"/>
      <c r="N44" s="246"/>
      <c r="O44" s="246"/>
      <c r="P44" s="246"/>
      <c r="Q44" s="246"/>
      <c r="R44" s="246"/>
      <c r="S44" s="247"/>
    </row>
    <row r="45" spans="1:19" ht="15" customHeight="1" x14ac:dyDescent="0.25">
      <c r="A45" s="243"/>
      <c r="B45" s="244"/>
      <c r="C45" s="52">
        <v>1</v>
      </c>
      <c r="D45" s="20">
        <v>2</v>
      </c>
      <c r="E45" s="20">
        <v>3</v>
      </c>
      <c r="F45" s="20">
        <v>4</v>
      </c>
      <c r="G45" s="20">
        <v>5</v>
      </c>
      <c r="H45" s="20">
        <v>6</v>
      </c>
      <c r="I45" s="20">
        <v>7</v>
      </c>
      <c r="J45" s="20">
        <v>8</v>
      </c>
      <c r="K45" s="20">
        <v>9</v>
      </c>
      <c r="L45" s="20">
        <v>10</v>
      </c>
      <c r="M45" s="85">
        <v>11</v>
      </c>
      <c r="N45" s="85">
        <v>12</v>
      </c>
      <c r="O45" s="85">
        <v>13</v>
      </c>
      <c r="P45" s="85">
        <v>14</v>
      </c>
      <c r="Q45" s="85">
        <v>15</v>
      </c>
      <c r="R45" s="100">
        <v>16</v>
      </c>
      <c r="S45" s="248" t="s">
        <v>16</v>
      </c>
    </row>
    <row r="46" spans="1:19" ht="20.25" customHeight="1" x14ac:dyDescent="0.25">
      <c r="A46" s="257" t="s">
        <v>17</v>
      </c>
      <c r="B46" s="258"/>
      <c r="C46" s="89" t="str">
        <f t="shared" ref="C46:R46" si="10">IF(C6="","",C6)</f>
        <v/>
      </c>
      <c r="D46" s="87" t="str">
        <f t="shared" si="10"/>
        <v/>
      </c>
      <c r="E46" s="87" t="str">
        <f t="shared" si="10"/>
        <v/>
      </c>
      <c r="F46" s="87" t="str">
        <f t="shared" si="10"/>
        <v/>
      </c>
      <c r="G46" s="87" t="str">
        <f t="shared" si="10"/>
        <v/>
      </c>
      <c r="H46" s="87" t="str">
        <f t="shared" si="10"/>
        <v/>
      </c>
      <c r="I46" s="87" t="str">
        <f t="shared" si="10"/>
        <v/>
      </c>
      <c r="J46" s="87" t="str">
        <f t="shared" si="10"/>
        <v/>
      </c>
      <c r="K46" s="87" t="str">
        <f t="shared" si="10"/>
        <v/>
      </c>
      <c r="L46" s="90" t="str">
        <f t="shared" si="10"/>
        <v/>
      </c>
      <c r="M46" s="90" t="str">
        <f t="shared" si="10"/>
        <v/>
      </c>
      <c r="N46" s="90" t="str">
        <f t="shared" si="10"/>
        <v/>
      </c>
      <c r="O46" s="90" t="str">
        <f t="shared" si="10"/>
        <v/>
      </c>
      <c r="P46" s="90" t="str">
        <f t="shared" si="10"/>
        <v/>
      </c>
      <c r="Q46" s="90" t="str">
        <f t="shared" si="10"/>
        <v/>
      </c>
      <c r="R46" s="90" t="str">
        <f t="shared" si="10"/>
        <v/>
      </c>
      <c r="S46" s="249"/>
    </row>
    <row r="47" spans="1:19" s="42" customFormat="1" ht="24" customHeight="1" x14ac:dyDescent="0.25">
      <c r="A47" s="86" t="s">
        <v>107</v>
      </c>
      <c r="B47" s="86" t="s">
        <v>106</v>
      </c>
      <c r="C47" s="20" t="s">
        <v>6</v>
      </c>
      <c r="D47" s="20" t="s">
        <v>6</v>
      </c>
      <c r="E47" s="20" t="s">
        <v>6</v>
      </c>
      <c r="F47" s="20" t="s">
        <v>6</v>
      </c>
      <c r="G47" s="20" t="s">
        <v>6</v>
      </c>
      <c r="H47" s="20" t="s">
        <v>6</v>
      </c>
      <c r="I47" s="20" t="s">
        <v>6</v>
      </c>
      <c r="J47" s="20" t="s">
        <v>6</v>
      </c>
      <c r="K47" s="20" t="s">
        <v>6</v>
      </c>
      <c r="L47" s="51" t="s">
        <v>6</v>
      </c>
      <c r="M47" s="51" t="s">
        <v>6</v>
      </c>
      <c r="N47" s="51" t="s">
        <v>6</v>
      </c>
      <c r="O47" s="51" t="s">
        <v>6</v>
      </c>
      <c r="P47" s="51" t="s">
        <v>6</v>
      </c>
      <c r="Q47" s="51" t="s">
        <v>6</v>
      </c>
      <c r="R47" s="51" t="s">
        <v>6</v>
      </c>
      <c r="S47" s="250"/>
    </row>
    <row r="48" spans="1:19" ht="15" customHeight="1" x14ac:dyDescent="0.25">
      <c r="A48" s="157"/>
      <c r="B48" s="158"/>
      <c r="C48" s="159"/>
      <c r="D48" s="159"/>
      <c r="E48" s="159"/>
      <c r="F48" s="159"/>
      <c r="G48" s="159"/>
      <c r="H48" s="159"/>
      <c r="I48" s="159"/>
      <c r="J48" s="159"/>
      <c r="K48" s="159"/>
      <c r="L48" s="159"/>
      <c r="M48" s="159"/>
      <c r="N48" s="159"/>
      <c r="O48" s="159"/>
      <c r="P48" s="159"/>
      <c r="Q48" s="159"/>
      <c r="R48" s="159"/>
      <c r="S48" s="160">
        <f>SUM(C48:R48)</f>
        <v>0</v>
      </c>
    </row>
    <row r="49" spans="1:19" x14ac:dyDescent="0.25">
      <c r="A49" s="157"/>
      <c r="B49" s="158"/>
      <c r="C49" s="159"/>
      <c r="D49" s="159"/>
      <c r="E49" s="159"/>
      <c r="F49" s="159"/>
      <c r="G49" s="159"/>
      <c r="H49" s="159"/>
      <c r="I49" s="159"/>
      <c r="J49" s="159"/>
      <c r="K49" s="159"/>
      <c r="L49" s="159"/>
      <c r="M49" s="159"/>
      <c r="N49" s="159"/>
      <c r="O49" s="159"/>
      <c r="P49" s="159"/>
      <c r="Q49" s="159"/>
      <c r="R49" s="159"/>
      <c r="S49" s="160">
        <f t="shared" ref="S49:S62" si="11">SUM(C49:R49)</f>
        <v>0</v>
      </c>
    </row>
    <row r="50" spans="1:19" x14ac:dyDescent="0.25">
      <c r="A50" s="157"/>
      <c r="B50" s="158"/>
      <c r="C50" s="159"/>
      <c r="D50" s="159"/>
      <c r="E50" s="159"/>
      <c r="F50" s="159"/>
      <c r="G50" s="159"/>
      <c r="H50" s="159"/>
      <c r="I50" s="159"/>
      <c r="J50" s="159"/>
      <c r="K50" s="159"/>
      <c r="L50" s="159"/>
      <c r="M50" s="159"/>
      <c r="N50" s="159"/>
      <c r="O50" s="159"/>
      <c r="P50" s="159"/>
      <c r="Q50" s="159"/>
      <c r="R50" s="159"/>
      <c r="S50" s="160">
        <f t="shared" si="11"/>
        <v>0</v>
      </c>
    </row>
    <row r="51" spans="1:19" x14ac:dyDescent="0.25">
      <c r="A51" s="157"/>
      <c r="B51" s="158"/>
      <c r="C51" s="159"/>
      <c r="D51" s="159"/>
      <c r="E51" s="159"/>
      <c r="F51" s="159"/>
      <c r="G51" s="159"/>
      <c r="H51" s="159"/>
      <c r="I51" s="159"/>
      <c r="J51" s="159"/>
      <c r="K51" s="159"/>
      <c r="L51" s="159"/>
      <c r="M51" s="159"/>
      <c r="N51" s="159"/>
      <c r="O51" s="159"/>
      <c r="P51" s="159"/>
      <c r="Q51" s="159"/>
      <c r="R51" s="159"/>
      <c r="S51" s="160">
        <f t="shared" si="11"/>
        <v>0</v>
      </c>
    </row>
    <row r="52" spans="1:19" x14ac:dyDescent="0.25">
      <c r="A52" s="157"/>
      <c r="B52" s="158"/>
      <c r="C52" s="159"/>
      <c r="D52" s="159"/>
      <c r="E52" s="159"/>
      <c r="F52" s="159"/>
      <c r="G52" s="159"/>
      <c r="H52" s="159"/>
      <c r="I52" s="159"/>
      <c r="J52" s="159"/>
      <c r="K52" s="159"/>
      <c r="L52" s="159"/>
      <c r="M52" s="159"/>
      <c r="N52" s="159"/>
      <c r="O52" s="159"/>
      <c r="P52" s="159"/>
      <c r="Q52" s="159"/>
      <c r="R52" s="159"/>
      <c r="S52" s="160">
        <f t="shared" si="11"/>
        <v>0</v>
      </c>
    </row>
    <row r="53" spans="1:19" x14ac:dyDescent="0.25">
      <c r="A53" s="157"/>
      <c r="B53" s="158"/>
      <c r="C53" s="159"/>
      <c r="D53" s="159"/>
      <c r="E53" s="159"/>
      <c r="F53" s="159"/>
      <c r="G53" s="159"/>
      <c r="H53" s="159"/>
      <c r="I53" s="159"/>
      <c r="J53" s="159"/>
      <c r="K53" s="159"/>
      <c r="L53" s="159"/>
      <c r="M53" s="159"/>
      <c r="N53" s="159"/>
      <c r="O53" s="159"/>
      <c r="P53" s="159"/>
      <c r="Q53" s="159"/>
      <c r="R53" s="159"/>
      <c r="S53" s="160">
        <f t="shared" si="11"/>
        <v>0</v>
      </c>
    </row>
    <row r="54" spans="1:19" x14ac:dyDescent="0.25">
      <c r="A54" s="157"/>
      <c r="B54" s="158"/>
      <c r="C54" s="159"/>
      <c r="D54" s="159"/>
      <c r="E54" s="159"/>
      <c r="F54" s="159"/>
      <c r="G54" s="159"/>
      <c r="H54" s="159"/>
      <c r="I54" s="159"/>
      <c r="J54" s="159"/>
      <c r="K54" s="159"/>
      <c r="L54" s="159"/>
      <c r="M54" s="159"/>
      <c r="N54" s="159"/>
      <c r="O54" s="159"/>
      <c r="P54" s="159"/>
      <c r="Q54" s="159"/>
      <c r="R54" s="159"/>
      <c r="S54" s="160">
        <f t="shared" si="11"/>
        <v>0</v>
      </c>
    </row>
    <row r="55" spans="1:19" x14ac:dyDescent="0.25">
      <c r="A55" s="157"/>
      <c r="B55" s="158"/>
      <c r="C55" s="159"/>
      <c r="D55" s="159"/>
      <c r="E55" s="159"/>
      <c r="F55" s="159"/>
      <c r="G55" s="159"/>
      <c r="H55" s="159"/>
      <c r="I55" s="159"/>
      <c r="J55" s="159"/>
      <c r="K55" s="159"/>
      <c r="L55" s="159"/>
      <c r="M55" s="159"/>
      <c r="N55" s="159"/>
      <c r="O55" s="159"/>
      <c r="P55" s="159"/>
      <c r="Q55" s="159"/>
      <c r="R55" s="159"/>
      <c r="S55" s="160">
        <f t="shared" si="11"/>
        <v>0</v>
      </c>
    </row>
    <row r="56" spans="1:19" x14ac:dyDescent="0.25">
      <c r="A56" s="157"/>
      <c r="B56" s="158"/>
      <c r="C56" s="159"/>
      <c r="D56" s="159"/>
      <c r="E56" s="159"/>
      <c r="F56" s="159"/>
      <c r="G56" s="159"/>
      <c r="H56" s="159"/>
      <c r="I56" s="159"/>
      <c r="J56" s="159"/>
      <c r="K56" s="159"/>
      <c r="L56" s="159"/>
      <c r="M56" s="159"/>
      <c r="N56" s="159"/>
      <c r="O56" s="159"/>
      <c r="P56" s="159"/>
      <c r="Q56" s="159"/>
      <c r="R56" s="159"/>
      <c r="S56" s="160">
        <f t="shared" si="11"/>
        <v>0</v>
      </c>
    </row>
    <row r="57" spans="1:19" x14ac:dyDescent="0.25">
      <c r="A57" s="157"/>
      <c r="B57" s="158"/>
      <c r="C57" s="159"/>
      <c r="D57" s="159"/>
      <c r="E57" s="159"/>
      <c r="F57" s="159"/>
      <c r="G57" s="159"/>
      <c r="H57" s="159"/>
      <c r="I57" s="159"/>
      <c r="J57" s="159"/>
      <c r="K57" s="159"/>
      <c r="L57" s="159"/>
      <c r="M57" s="159"/>
      <c r="N57" s="159"/>
      <c r="O57" s="159"/>
      <c r="P57" s="159"/>
      <c r="Q57" s="159"/>
      <c r="R57" s="159"/>
      <c r="S57" s="160">
        <f t="shared" si="11"/>
        <v>0</v>
      </c>
    </row>
    <row r="58" spans="1:19" x14ac:dyDescent="0.25">
      <c r="A58" s="157"/>
      <c r="B58" s="158"/>
      <c r="C58" s="159"/>
      <c r="D58" s="159"/>
      <c r="E58" s="159"/>
      <c r="F58" s="159"/>
      <c r="G58" s="159"/>
      <c r="H58" s="159"/>
      <c r="I58" s="159"/>
      <c r="J58" s="159"/>
      <c r="K58" s="159"/>
      <c r="L58" s="159"/>
      <c r="M58" s="159"/>
      <c r="N58" s="159"/>
      <c r="O58" s="159"/>
      <c r="P58" s="159"/>
      <c r="Q58" s="159"/>
      <c r="R58" s="159"/>
      <c r="S58" s="160">
        <f t="shared" si="11"/>
        <v>0</v>
      </c>
    </row>
    <row r="59" spans="1:19" x14ac:dyDescent="0.25">
      <c r="A59" s="157"/>
      <c r="B59" s="158"/>
      <c r="C59" s="159"/>
      <c r="D59" s="159"/>
      <c r="E59" s="159"/>
      <c r="F59" s="159"/>
      <c r="G59" s="159"/>
      <c r="H59" s="159"/>
      <c r="I59" s="159"/>
      <c r="J59" s="159"/>
      <c r="K59" s="159"/>
      <c r="L59" s="159"/>
      <c r="M59" s="159"/>
      <c r="N59" s="159"/>
      <c r="O59" s="159"/>
      <c r="P59" s="159"/>
      <c r="Q59" s="159"/>
      <c r="R59" s="159"/>
      <c r="S59" s="160">
        <f t="shared" si="11"/>
        <v>0</v>
      </c>
    </row>
    <row r="60" spans="1:19" x14ac:dyDescent="0.25">
      <c r="A60" s="157"/>
      <c r="B60" s="158"/>
      <c r="C60" s="159"/>
      <c r="D60" s="159"/>
      <c r="E60" s="159"/>
      <c r="F60" s="159"/>
      <c r="G60" s="159"/>
      <c r="H60" s="159"/>
      <c r="I60" s="159"/>
      <c r="J60" s="159"/>
      <c r="K60" s="159"/>
      <c r="L60" s="159"/>
      <c r="M60" s="159"/>
      <c r="N60" s="159"/>
      <c r="O60" s="159"/>
      <c r="P60" s="159"/>
      <c r="Q60" s="159"/>
      <c r="R60" s="159"/>
      <c r="S60" s="160">
        <f t="shared" si="11"/>
        <v>0</v>
      </c>
    </row>
    <row r="61" spans="1:19" x14ac:dyDescent="0.25">
      <c r="A61" s="157"/>
      <c r="B61" s="158"/>
      <c r="C61" s="159"/>
      <c r="D61" s="159"/>
      <c r="E61" s="159"/>
      <c r="F61" s="159"/>
      <c r="G61" s="159"/>
      <c r="H61" s="159"/>
      <c r="I61" s="159"/>
      <c r="J61" s="159"/>
      <c r="K61" s="159"/>
      <c r="L61" s="159"/>
      <c r="M61" s="159"/>
      <c r="N61" s="159"/>
      <c r="O61" s="159"/>
      <c r="P61" s="159"/>
      <c r="Q61" s="159"/>
      <c r="R61" s="159"/>
      <c r="S61" s="160">
        <f t="shared" si="11"/>
        <v>0</v>
      </c>
    </row>
    <row r="62" spans="1:19" ht="15.75" thickBot="1" x14ac:dyDescent="0.3">
      <c r="A62" s="157"/>
      <c r="B62" s="158"/>
      <c r="C62" s="159"/>
      <c r="D62" s="159"/>
      <c r="E62" s="159"/>
      <c r="F62" s="159"/>
      <c r="G62" s="159"/>
      <c r="H62" s="159"/>
      <c r="I62" s="159"/>
      <c r="J62" s="159"/>
      <c r="K62" s="159"/>
      <c r="L62" s="159"/>
      <c r="M62" s="159"/>
      <c r="N62" s="159"/>
      <c r="O62" s="159"/>
      <c r="P62" s="159"/>
      <c r="Q62" s="159"/>
      <c r="R62" s="159"/>
      <c r="S62" s="160">
        <f t="shared" si="11"/>
        <v>0</v>
      </c>
    </row>
    <row r="63" spans="1:19" ht="15.75" thickBot="1" x14ac:dyDescent="0.3">
      <c r="A63" s="241" t="s">
        <v>83</v>
      </c>
      <c r="B63" s="242"/>
      <c r="C63" s="128">
        <f>SUM(C48:C62)</f>
        <v>0</v>
      </c>
      <c r="D63" s="128">
        <f>SUM(D48:D62)</f>
        <v>0</v>
      </c>
      <c r="E63" s="128">
        <f>SUM(E48:E62)</f>
        <v>0</v>
      </c>
      <c r="F63" s="128">
        <f>SUM(F48:F62)</f>
        <v>0</v>
      </c>
      <c r="G63" s="128">
        <f>SUM(G48:G62)</f>
        <v>0</v>
      </c>
      <c r="H63" s="128">
        <f t="shared" ref="H63:J63" si="12">SUM(H48:H62)</f>
        <v>0</v>
      </c>
      <c r="I63" s="128">
        <f t="shared" si="12"/>
        <v>0</v>
      </c>
      <c r="J63" s="128">
        <f t="shared" si="12"/>
        <v>0</v>
      </c>
      <c r="K63" s="128">
        <f>SUM(K48:K62)</f>
        <v>0</v>
      </c>
      <c r="L63" s="129">
        <f>SUM(L48:L62)</f>
        <v>0</v>
      </c>
      <c r="M63" s="129">
        <f t="shared" ref="M63:R63" si="13">SUM(M48:M62)</f>
        <v>0</v>
      </c>
      <c r="N63" s="129">
        <f t="shared" si="13"/>
        <v>0</v>
      </c>
      <c r="O63" s="129">
        <f t="shared" si="13"/>
        <v>0</v>
      </c>
      <c r="P63" s="129">
        <f t="shared" si="13"/>
        <v>0</v>
      </c>
      <c r="Q63" s="129">
        <f t="shared" si="13"/>
        <v>0</v>
      </c>
      <c r="R63" s="129">
        <f t="shared" si="13"/>
        <v>0</v>
      </c>
      <c r="S63" s="161">
        <f>SUM(S48:S62)</f>
        <v>0</v>
      </c>
    </row>
    <row r="65" spans="1:19" x14ac:dyDescent="0.25">
      <c r="A65" s="275" t="s">
        <v>93</v>
      </c>
      <c r="B65" s="275"/>
      <c r="C65" s="275"/>
      <c r="D65" s="275"/>
      <c r="E65" s="275"/>
      <c r="F65" s="275"/>
      <c r="G65" s="275"/>
      <c r="H65" s="275"/>
      <c r="I65" s="275"/>
      <c r="J65" s="275"/>
      <c r="K65" s="275"/>
      <c r="L65" s="275"/>
      <c r="M65" s="275"/>
      <c r="N65" s="275"/>
      <c r="O65" s="275"/>
      <c r="P65" s="275"/>
      <c r="Q65" s="275"/>
      <c r="R65" s="275"/>
      <c r="S65" s="275"/>
    </row>
    <row r="66" spans="1:19" x14ac:dyDescent="0.25">
      <c r="A66" s="243"/>
      <c r="B66" s="244"/>
      <c r="C66" s="52">
        <v>1</v>
      </c>
      <c r="D66" s="20">
        <v>2</v>
      </c>
      <c r="E66" s="20">
        <v>3</v>
      </c>
      <c r="F66" s="20">
        <v>4</v>
      </c>
      <c r="G66" s="20">
        <v>5</v>
      </c>
      <c r="H66" s="20">
        <v>6</v>
      </c>
      <c r="I66" s="20">
        <v>7</v>
      </c>
      <c r="J66" s="20">
        <v>8</v>
      </c>
      <c r="K66" s="20">
        <v>9</v>
      </c>
      <c r="L66" s="20">
        <v>10</v>
      </c>
      <c r="M66" s="20">
        <v>11</v>
      </c>
      <c r="N66" s="20">
        <v>12</v>
      </c>
      <c r="O66" s="20">
        <v>13</v>
      </c>
      <c r="P66" s="20">
        <v>14</v>
      </c>
      <c r="Q66" s="20">
        <v>15</v>
      </c>
      <c r="R66" s="20">
        <v>16</v>
      </c>
      <c r="S66" s="47"/>
    </row>
    <row r="67" spans="1:19" x14ac:dyDescent="0.25">
      <c r="A67" s="255" t="s">
        <v>17</v>
      </c>
      <c r="B67" s="256"/>
      <c r="C67" s="89" t="str">
        <f>IF('1-Game Details'!B6="","",'1-Game Details'!B6)</f>
        <v/>
      </c>
      <c r="D67" s="89" t="str">
        <f>IF('1-Game Details'!C6="","",'1-Game Details'!C6)</f>
        <v/>
      </c>
      <c r="E67" s="89" t="str">
        <f>IF('1-Game Details'!D6="","",'1-Game Details'!D6)</f>
        <v/>
      </c>
      <c r="F67" s="89" t="str">
        <f>IF('1-Game Details'!E6="","",'1-Game Details'!E6)</f>
        <v/>
      </c>
      <c r="G67" s="89" t="str">
        <f>IF('1-Game Details'!F6="","",'1-Game Details'!F6)</f>
        <v/>
      </c>
      <c r="H67" s="89" t="str">
        <f>IF('1-Game Details'!G6="","",'1-Game Details'!G6)</f>
        <v/>
      </c>
      <c r="I67" s="89" t="str">
        <f>IF('1-Game Details'!H6="","",'1-Game Details'!H6)</f>
        <v/>
      </c>
      <c r="J67" s="89" t="str">
        <f>IF('1-Game Details'!I6="","",'1-Game Details'!I6)</f>
        <v/>
      </c>
      <c r="K67" s="89" t="str">
        <f>IF('1-Game Details'!J6="","",'1-Game Details'!J6)</f>
        <v/>
      </c>
      <c r="L67" s="89" t="str">
        <f>IF('1-Game Details'!K6="","",'1-Game Details'!K6)</f>
        <v/>
      </c>
      <c r="M67" s="89" t="str">
        <f>IF('1-Game Details'!L6="","",'1-Game Details'!L6)</f>
        <v/>
      </c>
      <c r="N67" s="89" t="str">
        <f>IF('1-Game Details'!M6="","",'1-Game Details'!M6)</f>
        <v/>
      </c>
      <c r="O67" s="89" t="str">
        <f>IF('1-Game Details'!N6="","",'1-Game Details'!N6)</f>
        <v/>
      </c>
      <c r="P67" s="89" t="str">
        <f>IF('1-Game Details'!O6="","",'1-Game Details'!O6)</f>
        <v/>
      </c>
      <c r="Q67" s="89" t="str">
        <f>IF('1-Game Details'!P6="","",'1-Game Details'!P6)</f>
        <v/>
      </c>
      <c r="R67" s="89" t="str">
        <f>IF('1-Game Details'!Q6="","",'1-Game Details'!Q6)</f>
        <v/>
      </c>
      <c r="S67" s="47"/>
    </row>
    <row r="68" spans="1:19" x14ac:dyDescent="0.25">
      <c r="A68" s="273" t="s">
        <v>111</v>
      </c>
      <c r="B68" s="274"/>
      <c r="C68" s="162"/>
      <c r="D68" s="162"/>
      <c r="E68" s="162"/>
      <c r="F68" s="162"/>
      <c r="G68" s="162"/>
      <c r="H68" s="162"/>
      <c r="I68" s="162"/>
      <c r="J68" s="162"/>
      <c r="K68" s="162"/>
      <c r="L68" s="162"/>
      <c r="M68" s="162"/>
      <c r="N68" s="162"/>
      <c r="O68" s="162"/>
      <c r="P68" s="162"/>
      <c r="Q68" s="162"/>
      <c r="R68" s="162"/>
      <c r="S68" s="163">
        <f>SUM(C68:R68)</f>
        <v>0</v>
      </c>
    </row>
    <row r="69" spans="1:19" ht="15.75" thickBot="1" x14ac:dyDescent="0.3">
      <c r="A69" s="273" t="s">
        <v>112</v>
      </c>
      <c r="B69" s="274"/>
      <c r="C69" s="162"/>
      <c r="D69" s="162"/>
      <c r="E69" s="162"/>
      <c r="F69" s="162"/>
      <c r="G69" s="162"/>
      <c r="H69" s="162"/>
      <c r="I69" s="162"/>
      <c r="J69" s="162"/>
      <c r="K69" s="162"/>
      <c r="L69" s="162"/>
      <c r="M69" s="162"/>
      <c r="N69" s="162"/>
      <c r="O69" s="162"/>
      <c r="P69" s="162"/>
      <c r="Q69" s="162"/>
      <c r="R69" s="162"/>
      <c r="S69" s="164">
        <f>SUM(C69:R69)</f>
        <v>0</v>
      </c>
    </row>
    <row r="70" spans="1:19" ht="15.75" thickBot="1" x14ac:dyDescent="0.3">
      <c r="A70" s="276" t="s">
        <v>92</v>
      </c>
      <c r="B70" s="277"/>
      <c r="C70" s="163">
        <f>SUM(C68:C69)</f>
        <v>0</v>
      </c>
      <c r="D70" s="163">
        <f t="shared" ref="D70:R70" si="14">SUM(D68:D69)</f>
        <v>0</v>
      </c>
      <c r="E70" s="163">
        <f t="shared" si="14"/>
        <v>0</v>
      </c>
      <c r="F70" s="163">
        <f t="shared" si="14"/>
        <v>0</v>
      </c>
      <c r="G70" s="163">
        <f t="shared" si="14"/>
        <v>0</v>
      </c>
      <c r="H70" s="163">
        <f t="shared" si="14"/>
        <v>0</v>
      </c>
      <c r="I70" s="163">
        <f t="shared" si="14"/>
        <v>0</v>
      </c>
      <c r="J70" s="163">
        <f t="shared" si="14"/>
        <v>0</v>
      </c>
      <c r="K70" s="163">
        <f t="shared" si="14"/>
        <v>0</v>
      </c>
      <c r="L70" s="163">
        <f t="shared" si="14"/>
        <v>0</v>
      </c>
      <c r="M70" s="163">
        <f t="shared" si="14"/>
        <v>0</v>
      </c>
      <c r="N70" s="163">
        <f t="shared" si="14"/>
        <v>0</v>
      </c>
      <c r="O70" s="163">
        <f t="shared" si="14"/>
        <v>0</v>
      </c>
      <c r="P70" s="163">
        <f t="shared" si="14"/>
        <v>0</v>
      </c>
      <c r="Q70" s="163">
        <f t="shared" si="14"/>
        <v>0</v>
      </c>
      <c r="R70" s="165">
        <f t="shared" si="14"/>
        <v>0</v>
      </c>
      <c r="S70" s="166">
        <f>SUM(S68:S69)</f>
        <v>0</v>
      </c>
    </row>
    <row r="72" spans="1:19" ht="33.75" customHeight="1" x14ac:dyDescent="0.25">
      <c r="A72" s="281" t="s">
        <v>115</v>
      </c>
      <c r="B72" s="229"/>
      <c r="C72" s="229"/>
      <c r="D72" s="229"/>
      <c r="E72" s="229"/>
      <c r="F72" s="229"/>
      <c r="G72" s="229"/>
      <c r="H72" s="229"/>
      <c r="I72" s="229"/>
      <c r="J72" s="229"/>
      <c r="K72" s="229"/>
      <c r="L72" s="229"/>
      <c r="M72" s="229"/>
      <c r="N72" s="229"/>
      <c r="O72" s="229"/>
      <c r="P72" s="229"/>
      <c r="Q72" s="231"/>
      <c r="R72" s="91"/>
      <c r="S72" s="91"/>
    </row>
    <row r="73" spans="1:19" ht="18" customHeight="1" x14ac:dyDescent="0.25">
      <c r="A73" s="280" t="s">
        <v>146</v>
      </c>
      <c r="B73" s="280"/>
      <c r="C73" s="280"/>
      <c r="D73" s="280"/>
      <c r="E73" s="280"/>
      <c r="F73" s="280"/>
      <c r="G73" s="280"/>
      <c r="H73" s="280"/>
      <c r="I73" s="245" t="s">
        <v>144</v>
      </c>
      <c r="J73" s="246"/>
      <c r="K73" s="246"/>
      <c r="L73" s="246"/>
      <c r="M73" s="246"/>
      <c r="N73" s="246"/>
      <c r="O73" s="246"/>
      <c r="P73" s="246"/>
      <c r="Q73" s="247"/>
      <c r="R73" s="12"/>
      <c r="S73" s="12"/>
    </row>
    <row r="74" spans="1:19" ht="15" customHeight="1" x14ac:dyDescent="0.25">
      <c r="A74" s="92" t="s">
        <v>13</v>
      </c>
      <c r="B74" s="272" t="s">
        <v>150</v>
      </c>
      <c r="C74" s="272"/>
      <c r="D74" s="272"/>
      <c r="E74" s="272"/>
      <c r="F74" s="272"/>
      <c r="G74" s="272"/>
      <c r="H74" s="93" t="s">
        <v>149</v>
      </c>
      <c r="I74" s="282" t="s">
        <v>13</v>
      </c>
      <c r="J74" s="283"/>
      <c r="K74" s="283"/>
      <c r="L74" s="284"/>
      <c r="M74" s="269" t="s">
        <v>145</v>
      </c>
      <c r="N74" s="270"/>
      <c r="O74" s="270"/>
      <c r="P74" s="271"/>
      <c r="Q74" s="92" t="s">
        <v>149</v>
      </c>
      <c r="R74" s="94"/>
    </row>
    <row r="75" spans="1:19" x14ac:dyDescent="0.25">
      <c r="A75" s="141"/>
      <c r="B75" s="240"/>
      <c r="C75" s="240"/>
      <c r="D75" s="240"/>
      <c r="E75" s="240"/>
      <c r="F75" s="240"/>
      <c r="G75" s="240"/>
      <c r="H75" s="179"/>
      <c r="I75" s="287"/>
      <c r="J75" s="288"/>
      <c r="K75" s="288"/>
      <c r="L75" s="288"/>
      <c r="M75" s="278"/>
      <c r="N75" s="278"/>
      <c r="O75" s="278"/>
      <c r="P75" s="279"/>
      <c r="Q75" s="167"/>
      <c r="R75" s="16"/>
      <c r="S75" s="95"/>
    </row>
    <row r="76" spans="1:19" x14ac:dyDescent="0.25">
      <c r="A76" s="141"/>
      <c r="B76" s="240"/>
      <c r="C76" s="240"/>
      <c r="D76" s="240"/>
      <c r="E76" s="240"/>
      <c r="F76" s="240"/>
      <c r="G76" s="240"/>
      <c r="H76" s="179"/>
      <c r="I76" s="287"/>
      <c r="J76" s="288"/>
      <c r="K76" s="288"/>
      <c r="L76" s="288"/>
      <c r="M76" s="278"/>
      <c r="N76" s="278"/>
      <c r="O76" s="278"/>
      <c r="P76" s="279"/>
      <c r="Q76" s="167"/>
      <c r="R76" s="16"/>
      <c r="S76" s="95"/>
    </row>
    <row r="77" spans="1:19" x14ac:dyDescent="0.25">
      <c r="A77" s="141"/>
      <c r="B77" s="240"/>
      <c r="C77" s="240"/>
      <c r="D77" s="240"/>
      <c r="E77" s="240"/>
      <c r="F77" s="240"/>
      <c r="G77" s="240"/>
      <c r="H77" s="179"/>
      <c r="I77" s="287"/>
      <c r="J77" s="288"/>
      <c r="K77" s="288"/>
      <c r="L77" s="288"/>
      <c r="M77" s="278"/>
      <c r="N77" s="278"/>
      <c r="O77" s="278"/>
      <c r="P77" s="279"/>
      <c r="Q77" s="167"/>
      <c r="R77" s="16"/>
      <c r="S77" s="95"/>
    </row>
    <row r="78" spans="1:19" x14ac:dyDescent="0.25">
      <c r="A78" s="141"/>
      <c r="B78" s="240"/>
      <c r="C78" s="240"/>
      <c r="D78" s="240"/>
      <c r="E78" s="240"/>
      <c r="F78" s="240"/>
      <c r="G78" s="240"/>
      <c r="H78" s="179"/>
      <c r="I78" s="287"/>
      <c r="J78" s="288"/>
      <c r="K78" s="288"/>
      <c r="L78" s="288"/>
      <c r="M78" s="278"/>
      <c r="N78" s="278"/>
      <c r="O78" s="278"/>
      <c r="P78" s="279"/>
      <c r="Q78" s="167"/>
      <c r="R78" s="16"/>
      <c r="S78" s="95"/>
    </row>
    <row r="79" spans="1:19" x14ac:dyDescent="0.25">
      <c r="A79" s="141"/>
      <c r="B79" s="240"/>
      <c r="C79" s="240"/>
      <c r="D79" s="240"/>
      <c r="E79" s="240"/>
      <c r="F79" s="240"/>
      <c r="G79" s="240"/>
      <c r="H79" s="179"/>
      <c r="I79" s="287"/>
      <c r="J79" s="288"/>
      <c r="K79" s="288"/>
      <c r="L79" s="288"/>
      <c r="M79" s="278"/>
      <c r="N79" s="278"/>
      <c r="O79" s="278"/>
      <c r="P79" s="279"/>
      <c r="Q79" s="167"/>
      <c r="R79" s="16"/>
      <c r="S79" s="95"/>
    </row>
    <row r="80" spans="1:19" x14ac:dyDescent="0.25">
      <c r="A80" s="141"/>
      <c r="B80" s="240"/>
      <c r="C80" s="240"/>
      <c r="D80" s="240"/>
      <c r="E80" s="240"/>
      <c r="F80" s="240"/>
      <c r="G80" s="240"/>
      <c r="H80" s="179"/>
      <c r="I80" s="287"/>
      <c r="J80" s="288"/>
      <c r="K80" s="288"/>
      <c r="L80" s="288"/>
      <c r="M80" s="278"/>
      <c r="N80" s="278"/>
      <c r="O80" s="278"/>
      <c r="P80" s="279"/>
      <c r="Q80" s="167"/>
      <c r="R80" s="16"/>
      <c r="S80" s="95"/>
    </row>
    <row r="81" spans="1:19" x14ac:dyDescent="0.25">
      <c r="A81" s="141"/>
      <c r="B81" s="240"/>
      <c r="C81" s="240"/>
      <c r="D81" s="240"/>
      <c r="E81" s="240"/>
      <c r="F81" s="240"/>
      <c r="G81" s="240"/>
      <c r="H81" s="179"/>
      <c r="I81" s="287"/>
      <c r="J81" s="288"/>
      <c r="K81" s="288"/>
      <c r="L81" s="288"/>
      <c r="M81" s="278"/>
      <c r="N81" s="278"/>
      <c r="O81" s="278"/>
      <c r="P81" s="279"/>
      <c r="Q81" s="167"/>
      <c r="R81" s="16"/>
      <c r="S81" s="95"/>
    </row>
    <row r="82" spans="1:19" x14ac:dyDescent="0.25">
      <c r="A82" s="141"/>
      <c r="B82" s="240"/>
      <c r="C82" s="240"/>
      <c r="D82" s="240"/>
      <c r="E82" s="240"/>
      <c r="F82" s="240"/>
      <c r="G82" s="240"/>
      <c r="H82" s="179"/>
      <c r="I82" s="287"/>
      <c r="J82" s="288"/>
      <c r="K82" s="288"/>
      <c r="L82" s="288"/>
      <c r="M82" s="278"/>
      <c r="N82" s="278"/>
      <c r="O82" s="278"/>
      <c r="P82" s="279"/>
      <c r="Q82" s="167"/>
      <c r="R82" s="16"/>
      <c r="S82" s="95"/>
    </row>
    <row r="83" spans="1:19" ht="15.75" thickBot="1" x14ac:dyDescent="0.3">
      <c r="A83" s="141"/>
      <c r="B83" s="240"/>
      <c r="C83" s="240"/>
      <c r="D83" s="240"/>
      <c r="E83" s="240"/>
      <c r="F83" s="240"/>
      <c r="G83" s="240"/>
      <c r="H83" s="179"/>
      <c r="I83" s="287"/>
      <c r="J83" s="288"/>
      <c r="K83" s="288"/>
      <c r="L83" s="288"/>
      <c r="M83" s="278"/>
      <c r="N83" s="278"/>
      <c r="O83" s="278"/>
      <c r="P83" s="279"/>
      <c r="Q83" s="167"/>
      <c r="R83" s="16"/>
      <c r="S83" s="95"/>
    </row>
    <row r="84" spans="1:19" ht="15.75" thickBot="1" x14ac:dyDescent="0.3">
      <c r="A84" s="285" t="s">
        <v>148</v>
      </c>
      <c r="B84" s="285"/>
      <c r="C84" s="285"/>
      <c r="D84" s="285"/>
      <c r="E84" s="285"/>
      <c r="F84" s="285"/>
      <c r="G84" s="286"/>
      <c r="H84" s="166">
        <f>SUM(H75:H83)</f>
        <v>0</v>
      </c>
      <c r="I84" s="286" t="s">
        <v>147</v>
      </c>
      <c r="J84" s="289"/>
      <c r="K84" s="289"/>
      <c r="L84" s="289"/>
      <c r="M84" s="289"/>
      <c r="N84" s="289"/>
      <c r="O84" s="289"/>
      <c r="P84" s="290"/>
      <c r="Q84" s="166">
        <f>SUM(Q75:Q83)</f>
        <v>0</v>
      </c>
      <c r="R84" s="96"/>
    </row>
    <row r="86" spans="1:19" ht="23.25" x14ac:dyDescent="0.35">
      <c r="A86" s="97" t="s">
        <v>153</v>
      </c>
      <c r="B86" s="98"/>
      <c r="C86" s="18"/>
      <c r="D86" s="18"/>
      <c r="E86" s="18"/>
      <c r="F86" s="18"/>
      <c r="G86" s="99"/>
      <c r="H86" s="220" t="s">
        <v>157</v>
      </c>
      <c r="I86" s="220"/>
      <c r="J86" s="99"/>
      <c r="R86" s="221" t="s">
        <v>155</v>
      </c>
      <c r="S86" s="221"/>
    </row>
    <row r="87" spans="1:19" x14ac:dyDescent="0.25">
      <c r="C87" s="81"/>
      <c r="D87" s="81"/>
      <c r="E87" s="81"/>
      <c r="F87" s="81"/>
      <c r="G87" s="81"/>
      <c r="H87" s="81"/>
      <c r="I87" s="81"/>
      <c r="J87" s="81"/>
    </row>
    <row r="89" spans="1:19" ht="15.75" x14ac:dyDescent="0.25">
      <c r="A89" s="39"/>
      <c r="B89" s="39"/>
      <c r="C89" s="39"/>
      <c r="D89" s="39"/>
      <c r="E89" s="39"/>
      <c r="F89" s="39"/>
      <c r="G89" s="39"/>
      <c r="H89" s="19"/>
      <c r="I89" s="19"/>
    </row>
    <row r="90" spans="1:19" ht="15.75" x14ac:dyDescent="0.25">
      <c r="D90" s="40"/>
      <c r="E90" s="40"/>
      <c r="F90" s="41"/>
      <c r="G90" s="41"/>
      <c r="H90" s="18"/>
      <c r="I90" s="38"/>
    </row>
  </sheetData>
  <sheetProtection algorithmName="SHA-512" hashValue="tgVmtiRHmndL/d3JlDurMynBjZtXCjr+XQJmmtwXzTwy44ojMeiTi/j6lGbtzuSzbTwQky5JDYMpGf0q48m+Dg==" saltValue="PIRSLia26hs84gvWQgJl4A==" spinCount="100000" sheet="1" objects="1" scenarios="1" selectLockedCells="1"/>
  <mergeCells count="95">
    <mergeCell ref="A1:S1"/>
    <mergeCell ref="E2:M2"/>
    <mergeCell ref="E3:M3"/>
    <mergeCell ref="A2:D2"/>
    <mergeCell ref="A3:D3"/>
    <mergeCell ref="N2:S2"/>
    <mergeCell ref="N3:S3"/>
    <mergeCell ref="M81:P81"/>
    <mergeCell ref="M82:P82"/>
    <mergeCell ref="M83:P83"/>
    <mergeCell ref="A84:G84"/>
    <mergeCell ref="I75:L75"/>
    <mergeCell ref="I76:L76"/>
    <mergeCell ref="I77:L77"/>
    <mergeCell ref="I78:L78"/>
    <mergeCell ref="I79:L79"/>
    <mergeCell ref="I80:L80"/>
    <mergeCell ref="I81:L81"/>
    <mergeCell ref="I82:L82"/>
    <mergeCell ref="I83:L83"/>
    <mergeCell ref="I84:P84"/>
    <mergeCell ref="B80:G80"/>
    <mergeCell ref="B81:G81"/>
    <mergeCell ref="B82:G82"/>
    <mergeCell ref="B83:G83"/>
    <mergeCell ref="M80:P80"/>
    <mergeCell ref="A73:H73"/>
    <mergeCell ref="A72:Q72"/>
    <mergeCell ref="M79:P79"/>
    <mergeCell ref="B75:G75"/>
    <mergeCell ref="B76:G76"/>
    <mergeCell ref="B77:G77"/>
    <mergeCell ref="B78:G78"/>
    <mergeCell ref="I73:Q73"/>
    <mergeCell ref="M75:P75"/>
    <mergeCell ref="M76:P76"/>
    <mergeCell ref="M77:P77"/>
    <mergeCell ref="M78:P78"/>
    <mergeCell ref="I74:L74"/>
    <mergeCell ref="A44:S44"/>
    <mergeCell ref="A46:B46"/>
    <mergeCell ref="S45:S47"/>
    <mergeCell ref="M74:P74"/>
    <mergeCell ref="B74:G74"/>
    <mergeCell ref="A69:B69"/>
    <mergeCell ref="A65:S65"/>
    <mergeCell ref="A63:B63"/>
    <mergeCell ref="A70:B70"/>
    <mergeCell ref="A67:B67"/>
    <mergeCell ref="A66:B66"/>
    <mergeCell ref="A68:B68"/>
    <mergeCell ref="A5:B5"/>
    <mergeCell ref="A6:B6"/>
    <mergeCell ref="A7:B7"/>
    <mergeCell ref="A8:B8"/>
    <mergeCell ref="A9:B9"/>
    <mergeCell ref="A17:S17"/>
    <mergeCell ref="S18:S20"/>
    <mergeCell ref="A10:B10"/>
    <mergeCell ref="A11:B11"/>
    <mergeCell ref="A12:B12"/>
    <mergeCell ref="A13:B13"/>
    <mergeCell ref="A14:B14"/>
    <mergeCell ref="A15:B15"/>
    <mergeCell ref="A18:B18"/>
    <mergeCell ref="A19:B19"/>
    <mergeCell ref="A20:B20"/>
    <mergeCell ref="C14:R14"/>
    <mergeCell ref="C15:R15"/>
    <mergeCell ref="A26:B26"/>
    <mergeCell ref="A27:B27"/>
    <mergeCell ref="A28:B28"/>
    <mergeCell ref="A29:B29"/>
    <mergeCell ref="A30:B30"/>
    <mergeCell ref="A21:B21"/>
    <mergeCell ref="A22:B22"/>
    <mergeCell ref="A23:B23"/>
    <mergeCell ref="A24:B24"/>
    <mergeCell ref="A25:B25"/>
    <mergeCell ref="H86:I86"/>
    <mergeCell ref="R86:S86"/>
    <mergeCell ref="A31:B31"/>
    <mergeCell ref="A32:B32"/>
    <mergeCell ref="A33:B33"/>
    <mergeCell ref="B79:G79"/>
    <mergeCell ref="A34:B34"/>
    <mergeCell ref="A35:B35"/>
    <mergeCell ref="A36:B36"/>
    <mergeCell ref="A37:B37"/>
    <mergeCell ref="A38:B38"/>
    <mergeCell ref="A39:B39"/>
    <mergeCell ref="A40:B40"/>
    <mergeCell ref="A41:B41"/>
    <mergeCell ref="A42:B42"/>
    <mergeCell ref="A45:B45"/>
  </mergeCells>
  <dataValidations count="3">
    <dataValidation type="decimal" allowBlank="1" showInputMessage="1" showErrorMessage="1" error="Reimbursement cannot exceed $50/game date. Members paid more than $50/game date must be licensed as a Gaming Consultant. " sqref="C21:R41" xr:uid="{7E7D4E5F-3F91-4D2E-9A68-68106D7244BE}">
      <formula1>0</formula1>
      <formula2>50</formula2>
    </dataValidation>
    <dataValidation type="decimal" allowBlank="1" showInputMessage="1" showErrorMessage="1" error="A Commercial Hall cannot charge more than $10 per attendee." sqref="C9:R9" xr:uid="{942F8CA2-384C-4313-A330-2DF3CF963CC9}">
      <formula1>0</formula1>
      <formula2>10</formula2>
    </dataValidation>
    <dataValidation type="decimal" allowBlank="1" showInputMessage="1" showErrorMessage="1" error="The total value of an individual door prize cannot exceed $500" sqref="S75:S83" xr:uid="{352B9835-81F2-41E0-91B0-30876579A244}">
      <formula1>0</formula1>
      <formula2>500</formula2>
    </dataValidation>
  </dataValidations>
  <printOptions horizontalCentered="1" verticalCentered="1"/>
  <pageMargins left="0.25" right="0.25" top="0.75" bottom="0.75" header="0.3" footer="0.3"/>
  <pageSetup scale="32" orientation="landscape" r:id="rId1"/>
  <rowBreaks count="1" manualBreakCount="1">
    <brk id="8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0"/>
  <sheetViews>
    <sheetView showGridLines="0" showRuler="0" showWhiteSpace="0" view="pageLayout" zoomScale="145" zoomScaleNormal="110" zoomScalePageLayoutView="145" workbookViewId="0">
      <selection activeCell="A30" sqref="A30"/>
    </sheetView>
  </sheetViews>
  <sheetFormatPr defaultColWidth="0" defaultRowHeight="15" x14ac:dyDescent="0.25"/>
  <cols>
    <col min="1" max="3" width="9.140625" style="3" customWidth="1"/>
    <col min="4" max="4" width="6.42578125" style="3" customWidth="1"/>
    <col min="5" max="5" width="11.42578125" style="3" customWidth="1"/>
    <col min="6" max="6" width="15.28515625" style="3" customWidth="1"/>
    <col min="7" max="7" width="12" style="3" customWidth="1"/>
    <col min="8" max="8" width="9.42578125" style="3" customWidth="1"/>
    <col min="9" max="9" width="13.7109375" style="3" customWidth="1"/>
    <col min="10" max="17" width="13.7109375" style="3" hidden="1" customWidth="1"/>
    <col min="18" max="18" width="0" style="3" hidden="1" customWidth="1"/>
    <col min="19" max="16384" width="9.140625" style="3" hidden="1"/>
  </cols>
  <sheetData>
    <row r="1" spans="1:17" ht="54" customHeight="1" x14ac:dyDescent="0.25">
      <c r="D1" s="302" t="s">
        <v>158</v>
      </c>
      <c r="E1" s="303"/>
      <c r="F1" s="303"/>
      <c r="G1" s="303"/>
    </row>
    <row r="2" spans="1:17" ht="19.5" customHeight="1" x14ac:dyDescent="0.25">
      <c r="A2" s="323" t="s">
        <v>3</v>
      </c>
      <c r="B2" s="324"/>
      <c r="C2" s="324"/>
      <c r="D2" s="324"/>
      <c r="E2" s="325"/>
      <c r="F2" s="329" t="s">
        <v>5</v>
      </c>
      <c r="G2" s="329"/>
      <c r="H2" s="329" t="s">
        <v>4</v>
      </c>
      <c r="I2" s="329"/>
      <c r="J2" s="15"/>
      <c r="K2" s="15"/>
      <c r="L2" s="15"/>
      <c r="M2" s="15"/>
      <c r="N2" s="15"/>
      <c r="O2" s="15"/>
      <c r="P2" s="15"/>
      <c r="Q2" s="15"/>
    </row>
    <row r="3" spans="1:17" s="43" customFormat="1" ht="22.5" customHeight="1" x14ac:dyDescent="0.25">
      <c r="A3" s="326" t="str">
        <f>IF('1-Game Details'!A3="","",'1-Game Details'!A3)</f>
        <v/>
      </c>
      <c r="B3" s="327"/>
      <c r="C3" s="327"/>
      <c r="D3" s="327"/>
      <c r="E3" s="328"/>
      <c r="F3" s="331" t="str">
        <f>IF('1-Game Details'!E3="","",'1-Game Details'!E3)</f>
        <v/>
      </c>
      <c r="G3" s="331"/>
      <c r="H3" s="330" t="str">
        <f>IF('1-Game Details'!L3="","",'1-Game Details'!L3)</f>
        <v/>
      </c>
      <c r="I3" s="330"/>
      <c r="L3" s="44"/>
      <c r="N3" s="44"/>
      <c r="P3" s="45"/>
      <c r="Q3" s="45"/>
    </row>
    <row r="4" spans="1:17" ht="8.25" customHeight="1" x14ac:dyDescent="0.25"/>
    <row r="5" spans="1:17" ht="18" customHeight="1" x14ac:dyDescent="0.25">
      <c r="A5" s="101"/>
      <c r="B5" s="101"/>
      <c r="C5" s="101"/>
      <c r="D5" s="101"/>
      <c r="E5" s="101"/>
      <c r="F5" s="101"/>
      <c r="H5" s="101"/>
      <c r="I5" s="102" t="s">
        <v>1</v>
      </c>
    </row>
    <row r="6" spans="1:17" ht="18" customHeight="1" x14ac:dyDescent="0.25">
      <c r="A6" s="322" t="s">
        <v>76</v>
      </c>
      <c r="B6" s="322"/>
      <c r="C6" s="322"/>
      <c r="D6" s="322"/>
      <c r="E6" s="322"/>
      <c r="F6" s="322"/>
      <c r="G6" s="322"/>
      <c r="H6" s="322"/>
      <c r="I6" s="103" t="str">
        <f>IF('1-Game Details'!R6="","",'1-Game Details'!R6)</f>
        <v/>
      </c>
    </row>
    <row r="7" spans="1:17" ht="18" customHeight="1" x14ac:dyDescent="0.25">
      <c r="A7" s="332" t="s">
        <v>77</v>
      </c>
      <c r="B7" s="332"/>
      <c r="C7" s="332"/>
      <c r="D7" s="332"/>
      <c r="E7" s="332"/>
      <c r="F7" s="332"/>
      <c r="G7" s="332"/>
      <c r="H7" s="332"/>
      <c r="I7" s="103" t="str">
        <f>IF('1-Game Details'!R7="","",'1-Game Details'!R7)</f>
        <v/>
      </c>
    </row>
    <row r="8" spans="1:17" ht="15" customHeight="1" x14ac:dyDescent="0.25">
      <c r="A8" s="311" t="s">
        <v>113</v>
      </c>
      <c r="B8" s="311"/>
      <c r="C8" s="311"/>
      <c r="D8" s="311"/>
      <c r="E8" s="311"/>
      <c r="F8" s="311"/>
      <c r="G8" s="311"/>
      <c r="H8" s="311"/>
      <c r="I8" s="311"/>
    </row>
    <row r="9" spans="1:17" ht="18" customHeight="1" x14ac:dyDescent="0.25">
      <c r="A9" s="308" t="s">
        <v>85</v>
      </c>
      <c r="B9" s="308"/>
      <c r="C9" s="308"/>
      <c r="D9" s="308"/>
      <c r="E9" s="308"/>
      <c r="F9" s="308"/>
      <c r="G9" s="308"/>
      <c r="H9" s="308"/>
      <c r="I9" s="22">
        <f>IF('1-Game Details'!R9="","",'1-Game Details'!R9)</f>
        <v>0</v>
      </c>
    </row>
    <row r="10" spans="1:17" ht="18" customHeight="1" x14ac:dyDescent="0.25">
      <c r="A10" s="308" t="s">
        <v>86</v>
      </c>
      <c r="B10" s="308"/>
      <c r="C10" s="308"/>
      <c r="D10" s="308"/>
      <c r="E10" s="308"/>
      <c r="F10" s="308"/>
      <c r="G10" s="308"/>
      <c r="H10" s="308"/>
      <c r="I10" s="22">
        <f>IF('1-Game Details'!R10="","",'1-Game Details'!R10)</f>
        <v>0</v>
      </c>
    </row>
    <row r="11" spans="1:17" ht="18" customHeight="1" x14ac:dyDescent="0.25">
      <c r="A11" s="308" t="s">
        <v>173</v>
      </c>
      <c r="B11" s="308"/>
      <c r="C11" s="308"/>
      <c r="D11" s="308"/>
      <c r="E11" s="308"/>
      <c r="F11" s="308"/>
      <c r="G11" s="308"/>
      <c r="H11" s="308"/>
      <c r="I11" s="22">
        <f>IF('1-Game Details'!R28="","",'1-Game Details'!R28)</f>
        <v>0</v>
      </c>
    </row>
    <row r="12" spans="1:17" ht="18" customHeight="1" x14ac:dyDescent="0.25">
      <c r="A12" s="308" t="s">
        <v>174</v>
      </c>
      <c r="B12" s="308"/>
      <c r="C12" s="308"/>
      <c r="D12" s="308"/>
      <c r="E12" s="308"/>
      <c r="F12" s="308"/>
      <c r="G12" s="308"/>
      <c r="H12" s="308"/>
      <c r="I12" s="22">
        <f>IF('1-Game Details'!R35="","",'1-Game Details'!R35)</f>
        <v>0</v>
      </c>
    </row>
    <row r="13" spans="1:17" ht="18" customHeight="1" x14ac:dyDescent="0.25">
      <c r="A13" s="316" t="s">
        <v>78</v>
      </c>
      <c r="B13" s="317"/>
      <c r="C13" s="317"/>
      <c r="D13" s="317"/>
      <c r="E13" s="317"/>
      <c r="F13" s="317"/>
      <c r="G13" s="317"/>
      <c r="H13" s="318"/>
      <c r="I13" s="22">
        <f>'1-Game Details'!R45</f>
        <v>0</v>
      </c>
    </row>
    <row r="14" spans="1:17" ht="18" customHeight="1" x14ac:dyDescent="0.25">
      <c r="A14" s="308" t="s">
        <v>79</v>
      </c>
      <c r="B14" s="308"/>
      <c r="C14" s="308"/>
      <c r="D14" s="308"/>
      <c r="E14" s="308"/>
      <c r="F14" s="308"/>
      <c r="G14" s="308"/>
      <c r="H14" s="308"/>
      <c r="I14" s="22">
        <f>I9+I10+I11+I12+I13</f>
        <v>0</v>
      </c>
    </row>
    <row r="15" spans="1:17" ht="15" customHeight="1" x14ac:dyDescent="0.25">
      <c r="A15" s="310" t="s">
        <v>2</v>
      </c>
      <c r="B15" s="311"/>
      <c r="C15" s="311"/>
      <c r="D15" s="311"/>
      <c r="E15" s="311"/>
      <c r="F15" s="311"/>
      <c r="G15" s="311"/>
      <c r="H15" s="311"/>
      <c r="I15" s="312"/>
    </row>
    <row r="16" spans="1:17" ht="18" customHeight="1" x14ac:dyDescent="0.25">
      <c r="A16" s="308" t="s">
        <v>87</v>
      </c>
      <c r="B16" s="308"/>
      <c r="C16" s="308"/>
      <c r="D16" s="308"/>
      <c r="E16" s="308"/>
      <c r="F16" s="308"/>
      <c r="G16" s="308"/>
      <c r="H16" s="308"/>
      <c r="I16" s="2">
        <f>IF('1-Game Details'!R13="","",'1-Game Details'!R13)</f>
        <v>0</v>
      </c>
    </row>
    <row r="17" spans="1:18" ht="18" customHeight="1" x14ac:dyDescent="0.25">
      <c r="A17" s="308" t="s">
        <v>175</v>
      </c>
      <c r="B17" s="308"/>
      <c r="C17" s="308"/>
      <c r="D17" s="308"/>
      <c r="E17" s="308"/>
      <c r="F17" s="308"/>
      <c r="G17" s="308"/>
      <c r="H17" s="308"/>
      <c r="I17" s="2">
        <f>IF('1-Game Details'!R29="","",'1-Game Details'!R29)</f>
        <v>0</v>
      </c>
    </row>
    <row r="18" spans="1:18" ht="18" customHeight="1" x14ac:dyDescent="0.25">
      <c r="A18" s="308" t="s">
        <v>176</v>
      </c>
      <c r="B18" s="308"/>
      <c r="C18" s="308"/>
      <c r="D18" s="308"/>
      <c r="E18" s="308"/>
      <c r="F18" s="308"/>
      <c r="G18" s="308"/>
      <c r="H18" s="308"/>
      <c r="I18" s="2">
        <f>IF('1-Game Details'!R32="","",'1-Game Details'!R32)</f>
        <v>0</v>
      </c>
    </row>
    <row r="19" spans="1:18" ht="18" customHeight="1" x14ac:dyDescent="0.25">
      <c r="A19" s="308" t="s">
        <v>177</v>
      </c>
      <c r="B19" s="308"/>
      <c r="C19" s="308"/>
      <c r="D19" s="308"/>
      <c r="E19" s="308"/>
      <c r="F19" s="308"/>
      <c r="G19" s="308"/>
      <c r="H19" s="308"/>
      <c r="I19" s="2">
        <f>IF('1-Game Details'!R42="","",'1-Game Details'!R42)</f>
        <v>0</v>
      </c>
    </row>
    <row r="20" spans="1:18" ht="18" customHeight="1" x14ac:dyDescent="0.25">
      <c r="A20" s="308" t="s">
        <v>178</v>
      </c>
      <c r="B20" s="308"/>
      <c r="C20" s="308"/>
      <c r="D20" s="308"/>
      <c r="E20" s="308"/>
      <c r="F20" s="308"/>
      <c r="G20" s="308"/>
      <c r="H20" s="308"/>
      <c r="I20" s="2">
        <f>IF('1-Game Details'!R37="","",'1-Game Details'!R37)</f>
        <v>0</v>
      </c>
    </row>
    <row r="21" spans="1:18" ht="18" customHeight="1" x14ac:dyDescent="0.25">
      <c r="A21" s="316" t="s">
        <v>179</v>
      </c>
      <c r="B21" s="317"/>
      <c r="C21" s="317"/>
      <c r="D21" s="317"/>
      <c r="E21" s="317"/>
      <c r="F21" s="317"/>
      <c r="G21" s="317"/>
      <c r="H21" s="318"/>
      <c r="I21" s="2">
        <f>'1-Game Details'!R50</f>
        <v>0</v>
      </c>
    </row>
    <row r="22" spans="1:18" ht="18" customHeight="1" x14ac:dyDescent="0.25">
      <c r="A22" s="308" t="s">
        <v>88</v>
      </c>
      <c r="B22" s="308"/>
      <c r="C22" s="308"/>
      <c r="D22" s="308"/>
      <c r="E22" s="308"/>
      <c r="F22" s="308"/>
      <c r="G22" s="308"/>
      <c r="H22" s="308"/>
      <c r="I22" s="22">
        <f>'2-Bingo Expenses'!S15</f>
        <v>0</v>
      </c>
    </row>
    <row r="23" spans="1:18" ht="18" customHeight="1" x14ac:dyDescent="0.25">
      <c r="A23" s="316" t="s">
        <v>80</v>
      </c>
      <c r="B23" s="317"/>
      <c r="C23" s="317"/>
      <c r="D23" s="317"/>
      <c r="E23" s="317"/>
      <c r="F23" s="317"/>
      <c r="G23" s="317"/>
      <c r="H23" s="318"/>
      <c r="I23" s="22">
        <f>I16+I17+I18+I19+I20+I21+I22</f>
        <v>0</v>
      </c>
    </row>
    <row r="24" spans="1:18" ht="17.25" customHeight="1" x14ac:dyDescent="0.25">
      <c r="A24" s="313" t="s">
        <v>18</v>
      </c>
      <c r="B24" s="314"/>
      <c r="C24" s="314"/>
      <c r="D24" s="314"/>
      <c r="E24" s="314"/>
      <c r="F24" s="314"/>
      <c r="G24" s="314"/>
      <c r="H24" s="314"/>
      <c r="I24" s="315"/>
    </row>
    <row r="25" spans="1:18" ht="18" customHeight="1" x14ac:dyDescent="0.25">
      <c r="A25" s="308" t="s">
        <v>81</v>
      </c>
      <c r="B25" s="308"/>
      <c r="C25" s="308"/>
      <c r="D25" s="308"/>
      <c r="E25" s="308"/>
      <c r="F25" s="308"/>
      <c r="G25" s="308"/>
      <c r="H25" s="308"/>
      <c r="I25" s="22">
        <f>I14-I23</f>
        <v>0</v>
      </c>
    </row>
    <row r="26" spans="1:18" ht="18" customHeight="1" x14ac:dyDescent="0.25">
      <c r="A26" s="309" t="s">
        <v>82</v>
      </c>
      <c r="B26" s="309"/>
      <c r="C26" s="309"/>
      <c r="D26" s="309"/>
      <c r="E26" s="309"/>
      <c r="F26" s="309"/>
      <c r="G26" s="309"/>
      <c r="H26" s="309"/>
      <c r="I26" s="23">
        <f>'5-Lucky7 Summary'!R36</f>
        <v>-10</v>
      </c>
    </row>
    <row r="27" spans="1:18" ht="18" customHeight="1" x14ac:dyDescent="0.25">
      <c r="A27" s="308" t="s">
        <v>180</v>
      </c>
      <c r="B27" s="308"/>
      <c r="C27" s="308"/>
      <c r="D27" s="308"/>
      <c r="E27" s="308"/>
      <c r="F27" s="308"/>
      <c r="G27" s="308"/>
      <c r="H27" s="308"/>
      <c r="I27" s="22">
        <f>SUM(I25:I26)</f>
        <v>-10</v>
      </c>
    </row>
    <row r="28" spans="1:18" ht="18" customHeight="1" x14ac:dyDescent="0.25">
      <c r="A28" s="104"/>
      <c r="B28" s="104"/>
      <c r="C28" s="104"/>
      <c r="D28" s="104"/>
      <c r="E28" s="104"/>
      <c r="F28" s="104"/>
      <c r="G28" s="104"/>
      <c r="H28" s="104"/>
      <c r="I28" s="104"/>
    </row>
    <row r="29" spans="1:18" ht="18" customHeight="1" x14ac:dyDescent="0.25">
      <c r="A29" s="304" t="s">
        <v>153</v>
      </c>
      <c r="B29" s="304"/>
      <c r="C29" s="304"/>
      <c r="D29" s="306" t="s">
        <v>159</v>
      </c>
      <c r="E29" s="306"/>
      <c r="F29" s="306"/>
      <c r="G29" s="306"/>
      <c r="H29" s="305" t="s">
        <v>155</v>
      </c>
      <c r="I29" s="305"/>
      <c r="J29" s="16"/>
      <c r="K29" s="16"/>
      <c r="L29" s="16"/>
      <c r="M29" s="16"/>
      <c r="N29" s="16"/>
      <c r="O29" s="16"/>
      <c r="P29" s="16"/>
      <c r="Q29" s="16"/>
    </row>
    <row r="30" spans="1:18" ht="15" customHeight="1" x14ac:dyDescent="0.35">
      <c r="A30" s="105"/>
      <c r="B30" s="18"/>
      <c r="C30" s="99"/>
      <c r="D30" s="99"/>
      <c r="E30" s="99"/>
      <c r="F30" s="99"/>
      <c r="G30" s="99"/>
      <c r="H30" s="99"/>
      <c r="I30" s="99"/>
      <c r="J30" s="27"/>
      <c r="K30" s="27"/>
      <c r="L30" s="27"/>
      <c r="M30" s="27"/>
      <c r="N30" s="27"/>
      <c r="O30" s="27"/>
      <c r="P30" s="27"/>
      <c r="Q30" s="27"/>
      <c r="R30" s="27"/>
    </row>
    <row r="31" spans="1:18" ht="15.75" customHeight="1" x14ac:dyDescent="0.35">
      <c r="A31" s="27"/>
      <c r="B31" s="27"/>
      <c r="C31" s="33"/>
      <c r="D31" s="33"/>
      <c r="E31" s="33"/>
      <c r="F31" s="33"/>
      <c r="G31" s="33"/>
      <c r="H31" s="33"/>
      <c r="I31" s="33"/>
      <c r="J31" s="321"/>
      <c r="K31" s="321"/>
      <c r="L31" s="321"/>
      <c r="M31" s="321"/>
      <c r="N31" s="319"/>
      <c r="O31" s="319"/>
      <c r="P31" s="319"/>
      <c r="Q31" s="319"/>
      <c r="R31" s="319"/>
    </row>
    <row r="32" spans="1:18" ht="37.5" customHeight="1" x14ac:dyDescent="0.25">
      <c r="A32" s="27"/>
      <c r="B32" s="27"/>
      <c r="J32" s="320"/>
      <c r="K32" s="320"/>
      <c r="L32" s="320"/>
      <c r="M32" s="320"/>
      <c r="N32" s="320"/>
      <c r="O32" s="320"/>
      <c r="P32" s="320"/>
      <c r="Q32" s="320"/>
      <c r="R32" s="28"/>
    </row>
    <row r="33" spans="1:18" ht="31.5" customHeight="1" x14ac:dyDescent="0.25">
      <c r="A33" s="27"/>
      <c r="B33" s="27"/>
      <c r="C33" s="27"/>
      <c r="D33" s="28"/>
      <c r="E33" s="28"/>
      <c r="F33" s="28"/>
      <c r="G33" s="28"/>
      <c r="H33" s="28"/>
      <c r="I33" s="28"/>
      <c r="J33" s="28"/>
      <c r="K33" s="28"/>
      <c r="L33" s="28"/>
      <c r="M33" s="28"/>
      <c r="N33" s="28"/>
      <c r="O33" s="28"/>
      <c r="P33" s="28"/>
      <c r="Q33" s="28"/>
      <c r="R33" s="28"/>
    </row>
    <row r="34" spans="1:18" x14ac:dyDescent="0.25">
      <c r="A34" s="29"/>
      <c r="B34" s="29"/>
      <c r="C34" s="29"/>
      <c r="D34" s="29"/>
      <c r="E34" s="29"/>
      <c r="F34" s="29"/>
      <c r="G34" s="29"/>
      <c r="H34" s="30"/>
      <c r="I34" s="30"/>
      <c r="J34" s="30"/>
      <c r="K34" s="30"/>
      <c r="L34" s="30"/>
      <c r="M34" s="30"/>
      <c r="N34" s="30"/>
      <c r="O34" s="30"/>
      <c r="P34" s="30"/>
      <c r="Q34" s="30"/>
      <c r="R34" s="30"/>
    </row>
    <row r="35" spans="1:18" x14ac:dyDescent="0.25">
      <c r="A35" s="31"/>
      <c r="B35" s="31"/>
      <c r="C35" s="31"/>
      <c r="D35" s="31"/>
      <c r="E35" s="31"/>
      <c r="F35" s="31"/>
      <c r="G35" s="31"/>
      <c r="H35" s="31"/>
      <c r="I35" s="31"/>
      <c r="J35" s="31"/>
      <c r="K35" s="31"/>
      <c r="L35" s="31"/>
      <c r="M35" s="31"/>
      <c r="N35" s="31"/>
      <c r="O35" s="31"/>
      <c r="P35" s="31"/>
      <c r="Q35" s="31"/>
      <c r="R35" s="31"/>
    </row>
    <row r="36" spans="1:18" x14ac:dyDescent="0.25">
      <c r="A36" s="32"/>
      <c r="B36" s="32"/>
      <c r="C36" s="32"/>
      <c r="D36" s="32"/>
      <c r="E36" s="32"/>
      <c r="F36" s="32"/>
      <c r="G36" s="32"/>
      <c r="H36" s="32"/>
      <c r="I36" s="32"/>
      <c r="J36" s="32"/>
      <c r="K36" s="32"/>
      <c r="L36" s="32"/>
      <c r="M36" s="32"/>
      <c r="N36" s="32"/>
      <c r="O36" s="32"/>
      <c r="P36" s="32"/>
      <c r="Q36" s="32"/>
      <c r="R36" s="32"/>
    </row>
    <row r="37" spans="1:18" ht="23.25" x14ac:dyDescent="0.35">
      <c r="A37" s="307"/>
      <c r="B37" s="307"/>
      <c r="C37" s="34"/>
      <c r="D37" s="34"/>
      <c r="E37" s="34"/>
      <c r="F37" s="34"/>
      <c r="G37" s="34"/>
      <c r="H37" s="34"/>
      <c r="I37" s="34"/>
      <c r="J37" s="34"/>
      <c r="K37" s="34"/>
      <c r="L37" s="34"/>
      <c r="M37" s="34"/>
      <c r="N37" s="319"/>
      <c r="O37" s="319"/>
      <c r="P37" s="319"/>
      <c r="Q37" s="319"/>
      <c r="R37" s="319"/>
    </row>
    <row r="38" spans="1:18" x14ac:dyDescent="0.25">
      <c r="A38" s="27"/>
      <c r="B38" s="27"/>
      <c r="C38" s="33"/>
      <c r="D38" s="33"/>
      <c r="E38" s="33"/>
      <c r="F38" s="33"/>
      <c r="G38" s="33"/>
      <c r="H38" s="33"/>
      <c r="I38" s="33"/>
      <c r="J38" s="33"/>
      <c r="K38" s="33"/>
      <c r="L38" s="33"/>
      <c r="M38" s="33"/>
      <c r="N38" s="320"/>
      <c r="O38" s="320"/>
      <c r="P38" s="320"/>
      <c r="Q38" s="320"/>
      <c r="R38" s="28"/>
    </row>
    <row r="39" spans="1:18" x14ac:dyDescent="0.25">
      <c r="A39" s="35"/>
      <c r="B39" s="35"/>
      <c r="C39" s="35"/>
      <c r="D39" s="35"/>
      <c r="E39" s="35"/>
      <c r="F39" s="35"/>
      <c r="G39" s="35"/>
      <c r="H39" s="35"/>
      <c r="I39" s="35"/>
      <c r="J39" s="35"/>
      <c r="K39" s="35"/>
      <c r="L39" s="35"/>
      <c r="M39" s="35"/>
      <c r="N39" s="35"/>
      <c r="O39" s="35"/>
      <c r="P39" s="35"/>
      <c r="Q39" s="35"/>
      <c r="R39" s="35"/>
    </row>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sheetData>
  <sheetProtection algorithmName="SHA-512" hashValue="HSKu4hdoACdDhFBLx81EvR5wwXZcK23pffvjEiZCDybmyWvsGfojHW9cycmi0l6iw+P54N0Qg0tnjkshA0n0Ug==" saltValue="xmm2ZG/cZzdZoEPQGJEyQw==" spinCount="100000" sheet="1" objects="1" scenarios="1" selectLockedCells="1"/>
  <mergeCells count="39">
    <mergeCell ref="A9:H9"/>
    <mergeCell ref="A10:H10"/>
    <mergeCell ref="A6:H6"/>
    <mergeCell ref="A2:E2"/>
    <mergeCell ref="A3:E3"/>
    <mergeCell ref="A8:I8"/>
    <mergeCell ref="H2:I2"/>
    <mergeCell ref="H3:I3"/>
    <mergeCell ref="F2:G2"/>
    <mergeCell ref="F3:G3"/>
    <mergeCell ref="A7:H7"/>
    <mergeCell ref="A21:H21"/>
    <mergeCell ref="A22:H22"/>
    <mergeCell ref="A25:H25"/>
    <mergeCell ref="A23:H23"/>
    <mergeCell ref="A11:H11"/>
    <mergeCell ref="A14:H14"/>
    <mergeCell ref="N37:R37"/>
    <mergeCell ref="N38:Q38"/>
    <mergeCell ref="J31:M31"/>
    <mergeCell ref="N31:R31"/>
    <mergeCell ref="J32:M32"/>
    <mergeCell ref="N32:Q32"/>
    <mergeCell ref="D1:G1"/>
    <mergeCell ref="A29:C29"/>
    <mergeCell ref="H29:I29"/>
    <mergeCell ref="D29:G29"/>
    <mergeCell ref="A37:B37"/>
    <mergeCell ref="A27:H27"/>
    <mergeCell ref="A12:H12"/>
    <mergeCell ref="A26:H26"/>
    <mergeCell ref="A19:H19"/>
    <mergeCell ref="A20:H20"/>
    <mergeCell ref="A16:H16"/>
    <mergeCell ref="A17:H17"/>
    <mergeCell ref="A18:H18"/>
    <mergeCell ref="A15:I15"/>
    <mergeCell ref="A24:I24"/>
    <mergeCell ref="A13:H13"/>
  </mergeCells>
  <printOptions horizontalCentered="1"/>
  <pageMargins left="0.25" right="0.25" top="0.75" bottom="0.75" header="0.3" footer="0.3"/>
  <pageSetup orientation="portrait" r:id="rId1"/>
  <rowBreaks count="1" manualBreakCount="1">
    <brk id="30"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3"/>
  <sheetViews>
    <sheetView showGridLines="0" showRuler="0" showWhiteSpace="0" view="pageLayout" zoomScale="85" zoomScaleNormal="100" zoomScalePageLayoutView="85" workbookViewId="0">
      <selection activeCell="E3" sqref="E3:K3"/>
    </sheetView>
  </sheetViews>
  <sheetFormatPr defaultColWidth="9.140625" defaultRowHeight="15" x14ac:dyDescent="0.25"/>
  <cols>
    <col min="1" max="1" width="39.140625" customWidth="1"/>
    <col min="2" max="2" width="11.7109375" customWidth="1"/>
    <col min="3" max="3" width="11.5703125" customWidth="1"/>
    <col min="4" max="4" width="12" customWidth="1"/>
    <col min="5" max="5" width="12.28515625" customWidth="1"/>
    <col min="6" max="8" width="12" customWidth="1"/>
    <col min="9" max="9" width="12.28515625" customWidth="1"/>
    <col min="10" max="10" width="12" customWidth="1"/>
    <col min="11" max="13" width="12.28515625" customWidth="1"/>
    <col min="14" max="14" width="12" customWidth="1"/>
    <col min="15" max="15" width="12.28515625" customWidth="1"/>
    <col min="16" max="17" width="12" customWidth="1"/>
    <col min="18" max="18" width="12.7109375" customWidth="1"/>
  </cols>
  <sheetData>
    <row r="1" spans="1:18" ht="75.75" customHeight="1" x14ac:dyDescent="0.25">
      <c r="A1" s="222" t="s">
        <v>161</v>
      </c>
      <c r="B1" s="222"/>
      <c r="C1" s="222"/>
      <c r="D1" s="222"/>
      <c r="E1" s="222"/>
      <c r="F1" s="222"/>
      <c r="G1" s="222"/>
      <c r="H1" s="222"/>
      <c r="I1" s="222"/>
      <c r="J1" s="222"/>
      <c r="K1" s="222"/>
      <c r="L1" s="222"/>
      <c r="M1" s="222"/>
      <c r="N1" s="222"/>
      <c r="O1" s="222"/>
      <c r="P1" s="222"/>
      <c r="Q1" s="222"/>
      <c r="R1" s="222"/>
    </row>
    <row r="2" spans="1:18" ht="30" customHeight="1" x14ac:dyDescent="0.25">
      <c r="A2" s="336" t="s">
        <v>3</v>
      </c>
      <c r="B2" s="336"/>
      <c r="C2" s="336"/>
      <c r="D2" s="336"/>
      <c r="E2" s="344" t="s">
        <v>5</v>
      </c>
      <c r="F2" s="345"/>
      <c r="G2" s="345"/>
      <c r="H2" s="345"/>
      <c r="I2" s="345"/>
      <c r="J2" s="345"/>
      <c r="K2" s="346"/>
      <c r="L2" s="338" t="s">
        <v>4</v>
      </c>
      <c r="M2" s="339"/>
      <c r="N2" s="339"/>
      <c r="O2" s="339"/>
      <c r="P2" s="339"/>
      <c r="Q2" s="339"/>
      <c r="R2" s="340"/>
    </row>
    <row r="3" spans="1:18" ht="27" customHeight="1" x14ac:dyDescent="0.25">
      <c r="A3" s="337" t="str">
        <f>IF('1-Game Details'!A3="","",'1-Game Details'!A3)</f>
        <v/>
      </c>
      <c r="B3" s="337"/>
      <c r="C3" s="337"/>
      <c r="D3" s="337"/>
      <c r="E3" s="347"/>
      <c r="F3" s="348"/>
      <c r="G3" s="348"/>
      <c r="H3" s="348"/>
      <c r="I3" s="348"/>
      <c r="J3" s="348"/>
      <c r="K3" s="349"/>
      <c r="L3" s="341" t="str">
        <f>IF('1-Game Details'!L3="","",'1-Game Details'!L3)</f>
        <v/>
      </c>
      <c r="M3" s="342"/>
      <c r="N3" s="342"/>
      <c r="O3" s="342"/>
      <c r="P3" s="342"/>
      <c r="Q3" s="342"/>
      <c r="R3" s="343"/>
    </row>
    <row r="4" spans="1:18" ht="3.75" customHeight="1" x14ac:dyDescent="0.25">
      <c r="B4" s="106"/>
      <c r="C4" s="106"/>
      <c r="D4" s="106"/>
      <c r="E4" s="106"/>
      <c r="F4" s="106"/>
      <c r="G4" s="106"/>
      <c r="H4" s="106"/>
      <c r="I4" s="106"/>
      <c r="J4" s="106"/>
      <c r="K4" s="106"/>
      <c r="L4" s="106"/>
      <c r="M4" s="106"/>
      <c r="N4" s="106"/>
      <c r="O4" s="106"/>
      <c r="P4" s="106"/>
      <c r="Q4" s="106"/>
      <c r="R4" s="106"/>
    </row>
    <row r="5" spans="1:18" ht="30" customHeight="1" x14ac:dyDescent="0.25">
      <c r="A5" s="245" t="s">
        <v>39</v>
      </c>
      <c r="B5" s="246"/>
      <c r="C5" s="246"/>
      <c r="D5" s="246"/>
      <c r="E5" s="246"/>
      <c r="F5" s="246"/>
      <c r="G5" s="246"/>
      <c r="H5" s="246"/>
      <c r="I5" s="246"/>
      <c r="J5" s="246"/>
      <c r="K5" s="246"/>
      <c r="L5" s="246"/>
      <c r="M5" s="246"/>
      <c r="N5" s="246"/>
      <c r="O5" s="246"/>
      <c r="P5" s="246"/>
      <c r="Q5" s="246"/>
      <c r="R5" s="247"/>
    </row>
    <row r="6" spans="1:18" x14ac:dyDescent="0.25">
      <c r="A6" s="107"/>
      <c r="B6" s="1">
        <v>1</v>
      </c>
      <c r="C6" s="1">
        <v>2</v>
      </c>
      <c r="D6" s="1">
        <v>3</v>
      </c>
      <c r="E6" s="1">
        <v>4</v>
      </c>
      <c r="F6" s="1">
        <v>5</v>
      </c>
      <c r="G6" s="1">
        <v>6</v>
      </c>
      <c r="H6" s="1">
        <v>7</v>
      </c>
      <c r="I6" s="1">
        <v>8</v>
      </c>
      <c r="J6" s="1">
        <v>9</v>
      </c>
      <c r="K6" s="1">
        <v>10</v>
      </c>
      <c r="L6" s="1">
        <v>11</v>
      </c>
      <c r="M6" s="1">
        <v>12</v>
      </c>
      <c r="N6" s="1">
        <v>13</v>
      </c>
      <c r="O6" s="1">
        <v>14</v>
      </c>
      <c r="P6" s="1">
        <v>15</v>
      </c>
      <c r="Q6" s="1">
        <v>16</v>
      </c>
      <c r="R6" s="108"/>
    </row>
    <row r="7" spans="1:18" x14ac:dyDescent="0.25">
      <c r="A7" s="109" t="s">
        <v>0</v>
      </c>
      <c r="B7" s="110" t="str">
        <f>IF('1-Game Details'!B6="","",'1-Game Details'!B6)</f>
        <v/>
      </c>
      <c r="C7" s="110" t="str">
        <f>IF('1-Game Details'!C6="","",'1-Game Details'!C6)</f>
        <v/>
      </c>
      <c r="D7" s="110" t="str">
        <f>IF('1-Game Details'!D6="","",'1-Game Details'!D6)</f>
        <v/>
      </c>
      <c r="E7" s="110" t="str">
        <f>IF('1-Game Details'!E6="","",'1-Game Details'!E6)</f>
        <v/>
      </c>
      <c r="F7" s="110" t="str">
        <f>IF('1-Game Details'!F6="","",'1-Game Details'!F6)</f>
        <v/>
      </c>
      <c r="G7" s="110" t="str">
        <f>IF('1-Game Details'!G6="","",'1-Game Details'!G6)</f>
        <v/>
      </c>
      <c r="H7" s="110" t="str">
        <f>IF('1-Game Details'!H6="","",'1-Game Details'!H6)</f>
        <v/>
      </c>
      <c r="I7" s="110" t="str">
        <f>IF('1-Game Details'!I6="","",'1-Game Details'!I6)</f>
        <v/>
      </c>
      <c r="J7" s="110" t="str">
        <f>IF('1-Game Details'!J6="","",'1-Game Details'!J6)</f>
        <v/>
      </c>
      <c r="K7" s="110" t="str">
        <f>IF('1-Game Details'!K6="","",'1-Game Details'!K6)</f>
        <v/>
      </c>
      <c r="L7" s="110" t="str">
        <f>IF('1-Game Details'!L6="","",'1-Game Details'!L6)</f>
        <v/>
      </c>
      <c r="M7" s="110" t="str">
        <f>IF('1-Game Details'!M6="","",'1-Game Details'!M6)</f>
        <v/>
      </c>
      <c r="N7" s="110" t="str">
        <f>IF('1-Game Details'!N6="","",'1-Game Details'!N6)</f>
        <v/>
      </c>
      <c r="O7" s="110" t="str">
        <f>IF('1-Game Details'!O6="","",'1-Game Details'!O6)</f>
        <v/>
      </c>
      <c r="P7" s="110" t="str">
        <f>IF('1-Game Details'!P6="","",'1-Game Details'!P6)</f>
        <v/>
      </c>
      <c r="Q7" s="110" t="str">
        <f>IF('1-Game Details'!Q6="","",'1-Game Details'!Q6)</f>
        <v/>
      </c>
      <c r="R7" s="107"/>
    </row>
    <row r="8" spans="1:18" ht="30" x14ac:dyDescent="0.25">
      <c r="A8" s="111" t="s">
        <v>14</v>
      </c>
      <c r="B8" s="20" t="s">
        <v>15</v>
      </c>
      <c r="C8" s="20" t="s">
        <v>15</v>
      </c>
      <c r="D8" s="20" t="s">
        <v>15</v>
      </c>
      <c r="E8" s="20" t="s">
        <v>15</v>
      </c>
      <c r="F8" s="20" t="s">
        <v>15</v>
      </c>
      <c r="G8" s="20" t="s">
        <v>15</v>
      </c>
      <c r="H8" s="20" t="s">
        <v>15</v>
      </c>
      <c r="I8" s="20" t="s">
        <v>15</v>
      </c>
      <c r="J8" s="20" t="s">
        <v>15</v>
      </c>
      <c r="K8" s="20" t="s">
        <v>15</v>
      </c>
      <c r="L8" s="20" t="s">
        <v>15</v>
      </c>
      <c r="M8" s="20" t="s">
        <v>15</v>
      </c>
      <c r="N8" s="20" t="s">
        <v>15</v>
      </c>
      <c r="O8" s="20" t="s">
        <v>15</v>
      </c>
      <c r="P8" s="20" t="s">
        <v>15</v>
      </c>
      <c r="Q8" s="20" t="s">
        <v>15</v>
      </c>
      <c r="R8" s="20" t="s">
        <v>16</v>
      </c>
    </row>
    <row r="9" spans="1:18" x14ac:dyDescent="0.25">
      <c r="A9" s="131"/>
      <c r="B9" s="132"/>
      <c r="C9" s="132"/>
      <c r="D9" s="132"/>
      <c r="E9" s="132"/>
      <c r="F9" s="132"/>
      <c r="G9" s="132"/>
      <c r="H9" s="132"/>
      <c r="I9" s="132"/>
      <c r="J9" s="132"/>
      <c r="K9" s="132"/>
      <c r="L9" s="132"/>
      <c r="M9" s="132"/>
      <c r="N9" s="132"/>
      <c r="O9" s="132"/>
      <c r="P9" s="132"/>
      <c r="Q9" s="132"/>
      <c r="R9" s="133">
        <f>SUM(B9:Q9)</f>
        <v>0</v>
      </c>
    </row>
    <row r="10" spans="1:18" x14ac:dyDescent="0.25">
      <c r="A10" s="131"/>
      <c r="B10" s="132"/>
      <c r="C10" s="132"/>
      <c r="D10" s="132"/>
      <c r="E10" s="132"/>
      <c r="F10" s="132"/>
      <c r="G10" s="132"/>
      <c r="H10" s="132"/>
      <c r="I10" s="132"/>
      <c r="J10" s="132"/>
      <c r="K10" s="132"/>
      <c r="L10" s="132"/>
      <c r="M10" s="132"/>
      <c r="N10" s="132"/>
      <c r="O10" s="132"/>
      <c r="P10" s="132"/>
      <c r="Q10" s="132"/>
      <c r="R10" s="133">
        <f>SUM(B10:Q10)</f>
        <v>0</v>
      </c>
    </row>
    <row r="11" spans="1:18" x14ac:dyDescent="0.25">
      <c r="A11" s="131"/>
      <c r="B11" s="132"/>
      <c r="C11" s="132"/>
      <c r="D11" s="132"/>
      <c r="E11" s="132"/>
      <c r="F11" s="132"/>
      <c r="G11" s="132"/>
      <c r="H11" s="132"/>
      <c r="I11" s="132"/>
      <c r="J11" s="132"/>
      <c r="K11" s="132"/>
      <c r="L11" s="132"/>
      <c r="M11" s="132"/>
      <c r="N11" s="132"/>
      <c r="O11" s="132"/>
      <c r="P11" s="132"/>
      <c r="Q11" s="132"/>
      <c r="R11" s="133">
        <f t="shared" ref="R11:R38" si="0">SUM(B11:Q11)</f>
        <v>0</v>
      </c>
    </row>
    <row r="12" spans="1:18" x14ac:dyDescent="0.25">
      <c r="A12" s="131"/>
      <c r="B12" s="132"/>
      <c r="C12" s="132"/>
      <c r="D12" s="132"/>
      <c r="E12" s="132"/>
      <c r="F12" s="132"/>
      <c r="G12" s="132"/>
      <c r="H12" s="132"/>
      <c r="I12" s="132"/>
      <c r="J12" s="132"/>
      <c r="K12" s="132"/>
      <c r="L12" s="132"/>
      <c r="M12" s="132"/>
      <c r="N12" s="132"/>
      <c r="O12" s="132"/>
      <c r="P12" s="132"/>
      <c r="Q12" s="132"/>
      <c r="R12" s="133">
        <f t="shared" si="0"/>
        <v>0</v>
      </c>
    </row>
    <row r="13" spans="1:18" x14ac:dyDescent="0.25">
      <c r="A13" s="131"/>
      <c r="B13" s="132"/>
      <c r="C13" s="132"/>
      <c r="D13" s="132"/>
      <c r="E13" s="132"/>
      <c r="F13" s="132"/>
      <c r="G13" s="132"/>
      <c r="H13" s="132"/>
      <c r="I13" s="132"/>
      <c r="J13" s="132"/>
      <c r="K13" s="132"/>
      <c r="L13" s="132"/>
      <c r="M13" s="132"/>
      <c r="N13" s="132"/>
      <c r="O13" s="132"/>
      <c r="P13" s="132"/>
      <c r="Q13" s="132"/>
      <c r="R13" s="133">
        <f t="shared" si="0"/>
        <v>0</v>
      </c>
    </row>
    <row r="14" spans="1:18" x14ac:dyDescent="0.25">
      <c r="A14" s="131"/>
      <c r="B14" s="132"/>
      <c r="C14" s="132"/>
      <c r="D14" s="132"/>
      <c r="E14" s="132"/>
      <c r="F14" s="132"/>
      <c r="G14" s="132"/>
      <c r="H14" s="132"/>
      <c r="I14" s="132"/>
      <c r="J14" s="132"/>
      <c r="K14" s="132"/>
      <c r="L14" s="132"/>
      <c r="M14" s="132"/>
      <c r="N14" s="132"/>
      <c r="O14" s="132"/>
      <c r="P14" s="132"/>
      <c r="Q14" s="132"/>
      <c r="R14" s="133">
        <f t="shared" si="0"/>
        <v>0</v>
      </c>
    </row>
    <row r="15" spans="1:18" x14ac:dyDescent="0.25">
      <c r="A15" s="131"/>
      <c r="B15" s="132"/>
      <c r="C15" s="132"/>
      <c r="D15" s="132"/>
      <c r="E15" s="132"/>
      <c r="F15" s="132"/>
      <c r="G15" s="132"/>
      <c r="H15" s="132"/>
      <c r="I15" s="132"/>
      <c r="J15" s="132"/>
      <c r="K15" s="132"/>
      <c r="L15" s="132"/>
      <c r="M15" s="132"/>
      <c r="N15" s="132"/>
      <c r="O15" s="132"/>
      <c r="P15" s="132"/>
      <c r="Q15" s="132"/>
      <c r="R15" s="133">
        <f t="shared" si="0"/>
        <v>0</v>
      </c>
    </row>
    <row r="16" spans="1:18" x14ac:dyDescent="0.25">
      <c r="A16" s="131"/>
      <c r="B16" s="132"/>
      <c r="C16" s="132"/>
      <c r="D16" s="132"/>
      <c r="E16" s="132"/>
      <c r="F16" s="132"/>
      <c r="G16" s="132"/>
      <c r="H16" s="132"/>
      <c r="I16" s="132"/>
      <c r="J16" s="132"/>
      <c r="K16" s="132"/>
      <c r="L16" s="132"/>
      <c r="M16" s="132"/>
      <c r="N16" s="132"/>
      <c r="O16" s="132"/>
      <c r="P16" s="132"/>
      <c r="Q16" s="132"/>
      <c r="R16" s="133">
        <f t="shared" si="0"/>
        <v>0</v>
      </c>
    </row>
    <row r="17" spans="1:18" x14ac:dyDescent="0.25">
      <c r="A17" s="131"/>
      <c r="B17" s="132"/>
      <c r="C17" s="132"/>
      <c r="D17" s="132"/>
      <c r="E17" s="132"/>
      <c r="F17" s="132"/>
      <c r="G17" s="132"/>
      <c r="H17" s="132"/>
      <c r="I17" s="132"/>
      <c r="J17" s="132"/>
      <c r="K17" s="132"/>
      <c r="L17" s="132"/>
      <c r="M17" s="132"/>
      <c r="N17" s="132"/>
      <c r="O17" s="132"/>
      <c r="P17" s="132"/>
      <c r="Q17" s="132"/>
      <c r="R17" s="133">
        <f t="shared" si="0"/>
        <v>0</v>
      </c>
    </row>
    <row r="18" spans="1:18" x14ac:dyDescent="0.25">
      <c r="A18" s="131"/>
      <c r="B18" s="132"/>
      <c r="C18" s="132"/>
      <c r="D18" s="132"/>
      <c r="E18" s="132"/>
      <c r="F18" s="132"/>
      <c r="G18" s="132"/>
      <c r="H18" s="132"/>
      <c r="I18" s="132"/>
      <c r="J18" s="132"/>
      <c r="K18" s="132"/>
      <c r="L18" s="132"/>
      <c r="M18" s="132"/>
      <c r="N18" s="132"/>
      <c r="O18" s="132"/>
      <c r="P18" s="132"/>
      <c r="Q18" s="132"/>
      <c r="R18" s="133">
        <f t="shared" si="0"/>
        <v>0</v>
      </c>
    </row>
    <row r="19" spans="1:18" x14ac:dyDescent="0.25">
      <c r="A19" s="131"/>
      <c r="B19" s="132"/>
      <c r="C19" s="132"/>
      <c r="D19" s="132"/>
      <c r="E19" s="132"/>
      <c r="F19" s="132"/>
      <c r="G19" s="132"/>
      <c r="H19" s="132"/>
      <c r="I19" s="132"/>
      <c r="J19" s="132"/>
      <c r="K19" s="132"/>
      <c r="L19" s="132"/>
      <c r="M19" s="132"/>
      <c r="N19" s="132"/>
      <c r="O19" s="132"/>
      <c r="P19" s="132"/>
      <c r="Q19" s="132"/>
      <c r="R19" s="133">
        <f t="shared" si="0"/>
        <v>0</v>
      </c>
    </row>
    <row r="20" spans="1:18" x14ac:dyDescent="0.25">
      <c r="A20" s="131"/>
      <c r="B20" s="132"/>
      <c r="C20" s="132"/>
      <c r="D20" s="132"/>
      <c r="E20" s="132"/>
      <c r="F20" s="132"/>
      <c r="G20" s="132"/>
      <c r="H20" s="132"/>
      <c r="I20" s="132"/>
      <c r="J20" s="132"/>
      <c r="K20" s="132"/>
      <c r="L20" s="132"/>
      <c r="M20" s="132"/>
      <c r="N20" s="132"/>
      <c r="O20" s="132"/>
      <c r="P20" s="132"/>
      <c r="Q20" s="132"/>
      <c r="R20" s="133">
        <f t="shared" si="0"/>
        <v>0</v>
      </c>
    </row>
    <row r="21" spans="1:18" x14ac:dyDescent="0.25">
      <c r="A21" s="131"/>
      <c r="B21" s="132"/>
      <c r="C21" s="132"/>
      <c r="D21" s="132"/>
      <c r="E21" s="132"/>
      <c r="F21" s="132"/>
      <c r="G21" s="132"/>
      <c r="H21" s="132"/>
      <c r="I21" s="132"/>
      <c r="J21" s="132"/>
      <c r="K21" s="132"/>
      <c r="L21" s="132"/>
      <c r="M21" s="132"/>
      <c r="N21" s="132"/>
      <c r="O21" s="132"/>
      <c r="P21" s="132"/>
      <c r="Q21" s="132"/>
      <c r="R21" s="133">
        <f t="shared" si="0"/>
        <v>0</v>
      </c>
    </row>
    <row r="22" spans="1:18" x14ac:dyDescent="0.25">
      <c r="A22" s="131"/>
      <c r="B22" s="132"/>
      <c r="C22" s="132"/>
      <c r="D22" s="132"/>
      <c r="E22" s="132"/>
      <c r="F22" s="132"/>
      <c r="G22" s="132"/>
      <c r="H22" s="132"/>
      <c r="I22" s="132"/>
      <c r="J22" s="132"/>
      <c r="K22" s="132"/>
      <c r="L22" s="132"/>
      <c r="M22" s="132"/>
      <c r="N22" s="132"/>
      <c r="O22" s="132"/>
      <c r="P22" s="132"/>
      <c r="Q22" s="132"/>
      <c r="R22" s="133">
        <f t="shared" si="0"/>
        <v>0</v>
      </c>
    </row>
    <row r="23" spans="1:18" x14ac:dyDescent="0.25">
      <c r="A23" s="131"/>
      <c r="B23" s="132"/>
      <c r="C23" s="132"/>
      <c r="D23" s="132"/>
      <c r="E23" s="132"/>
      <c r="F23" s="132"/>
      <c r="G23" s="132"/>
      <c r="H23" s="132"/>
      <c r="I23" s="132"/>
      <c r="J23" s="132"/>
      <c r="K23" s="132"/>
      <c r="L23" s="132"/>
      <c r="M23" s="132"/>
      <c r="N23" s="132"/>
      <c r="O23" s="132"/>
      <c r="P23" s="132"/>
      <c r="Q23" s="132"/>
      <c r="R23" s="133">
        <f t="shared" si="0"/>
        <v>0</v>
      </c>
    </row>
    <row r="24" spans="1:18" x14ac:dyDescent="0.25">
      <c r="A24" s="131"/>
      <c r="B24" s="132"/>
      <c r="C24" s="132"/>
      <c r="D24" s="132"/>
      <c r="E24" s="132"/>
      <c r="F24" s="132"/>
      <c r="G24" s="132"/>
      <c r="H24" s="132"/>
      <c r="I24" s="132"/>
      <c r="J24" s="132"/>
      <c r="K24" s="132"/>
      <c r="L24" s="132"/>
      <c r="M24" s="132"/>
      <c r="N24" s="132"/>
      <c r="O24" s="132"/>
      <c r="P24" s="132"/>
      <c r="Q24" s="132"/>
      <c r="R24" s="133">
        <f t="shared" si="0"/>
        <v>0</v>
      </c>
    </row>
    <row r="25" spans="1:18" x14ac:dyDescent="0.25">
      <c r="A25" s="131"/>
      <c r="B25" s="132"/>
      <c r="C25" s="132"/>
      <c r="D25" s="132"/>
      <c r="E25" s="132"/>
      <c r="F25" s="132"/>
      <c r="G25" s="132"/>
      <c r="H25" s="132"/>
      <c r="I25" s="132"/>
      <c r="J25" s="132"/>
      <c r="K25" s="132"/>
      <c r="L25" s="132"/>
      <c r="M25" s="132"/>
      <c r="N25" s="132"/>
      <c r="O25" s="132"/>
      <c r="P25" s="132"/>
      <c r="Q25" s="132"/>
      <c r="R25" s="133">
        <f t="shared" si="0"/>
        <v>0</v>
      </c>
    </row>
    <row r="26" spans="1:18" x14ac:dyDescent="0.25">
      <c r="A26" s="131"/>
      <c r="B26" s="132"/>
      <c r="C26" s="132"/>
      <c r="D26" s="132"/>
      <c r="E26" s="132"/>
      <c r="F26" s="132"/>
      <c r="G26" s="132"/>
      <c r="H26" s="132"/>
      <c r="I26" s="132"/>
      <c r="J26" s="132"/>
      <c r="K26" s="132"/>
      <c r="L26" s="132"/>
      <c r="M26" s="132"/>
      <c r="N26" s="132"/>
      <c r="O26" s="132"/>
      <c r="P26" s="132"/>
      <c r="Q26" s="132"/>
      <c r="R26" s="133">
        <f t="shared" si="0"/>
        <v>0</v>
      </c>
    </row>
    <row r="27" spans="1:18" x14ac:dyDescent="0.25">
      <c r="A27" s="131"/>
      <c r="B27" s="132"/>
      <c r="C27" s="132"/>
      <c r="D27" s="132"/>
      <c r="E27" s="132"/>
      <c r="F27" s="132"/>
      <c r="G27" s="132"/>
      <c r="H27" s="132"/>
      <c r="I27" s="132"/>
      <c r="J27" s="132"/>
      <c r="K27" s="132"/>
      <c r="L27" s="132"/>
      <c r="M27" s="132"/>
      <c r="N27" s="132"/>
      <c r="O27" s="132"/>
      <c r="P27" s="132"/>
      <c r="Q27" s="132"/>
      <c r="R27" s="133">
        <f t="shared" si="0"/>
        <v>0</v>
      </c>
    </row>
    <row r="28" spans="1:18" x14ac:dyDescent="0.25">
      <c r="A28" s="131"/>
      <c r="B28" s="132"/>
      <c r="C28" s="132"/>
      <c r="D28" s="132"/>
      <c r="E28" s="132"/>
      <c r="F28" s="132"/>
      <c r="G28" s="132"/>
      <c r="H28" s="132"/>
      <c r="I28" s="132"/>
      <c r="J28" s="132"/>
      <c r="K28" s="132"/>
      <c r="L28" s="132"/>
      <c r="M28" s="132"/>
      <c r="N28" s="132"/>
      <c r="O28" s="132"/>
      <c r="P28" s="132"/>
      <c r="Q28" s="132"/>
      <c r="R28" s="133">
        <f t="shared" si="0"/>
        <v>0</v>
      </c>
    </row>
    <row r="29" spans="1:18" x14ac:dyDescent="0.25">
      <c r="A29" s="131"/>
      <c r="B29" s="132"/>
      <c r="C29" s="132"/>
      <c r="D29" s="132"/>
      <c r="E29" s="132"/>
      <c r="F29" s="132"/>
      <c r="G29" s="132"/>
      <c r="H29" s="132"/>
      <c r="I29" s="132"/>
      <c r="J29" s="132"/>
      <c r="K29" s="132"/>
      <c r="L29" s="132"/>
      <c r="M29" s="132"/>
      <c r="N29" s="132"/>
      <c r="O29" s="132"/>
      <c r="P29" s="132"/>
      <c r="Q29" s="132"/>
      <c r="R29" s="133">
        <f t="shared" si="0"/>
        <v>0</v>
      </c>
    </row>
    <row r="30" spans="1:18" x14ac:dyDescent="0.25">
      <c r="A30" s="131"/>
      <c r="B30" s="132"/>
      <c r="C30" s="132"/>
      <c r="D30" s="132"/>
      <c r="E30" s="132"/>
      <c r="F30" s="132"/>
      <c r="G30" s="132"/>
      <c r="H30" s="132"/>
      <c r="I30" s="132"/>
      <c r="J30" s="132"/>
      <c r="K30" s="132"/>
      <c r="L30" s="132"/>
      <c r="M30" s="132"/>
      <c r="N30" s="132"/>
      <c r="O30" s="132"/>
      <c r="P30" s="132"/>
      <c r="Q30" s="132"/>
      <c r="R30" s="133">
        <f t="shared" si="0"/>
        <v>0</v>
      </c>
    </row>
    <row r="31" spans="1:18" x14ac:dyDescent="0.25">
      <c r="A31" s="131"/>
      <c r="B31" s="132"/>
      <c r="C31" s="132"/>
      <c r="D31" s="132"/>
      <c r="E31" s="132"/>
      <c r="F31" s="132"/>
      <c r="G31" s="132"/>
      <c r="H31" s="132"/>
      <c r="I31" s="132"/>
      <c r="J31" s="132"/>
      <c r="K31" s="132"/>
      <c r="L31" s="132"/>
      <c r="M31" s="132"/>
      <c r="N31" s="132"/>
      <c r="O31" s="132"/>
      <c r="P31" s="132"/>
      <c r="Q31" s="132"/>
      <c r="R31" s="133">
        <f t="shared" si="0"/>
        <v>0</v>
      </c>
    </row>
    <row r="32" spans="1:18" x14ac:dyDescent="0.25">
      <c r="A32" s="131"/>
      <c r="B32" s="132"/>
      <c r="C32" s="132"/>
      <c r="D32" s="132"/>
      <c r="E32" s="132"/>
      <c r="F32" s="132"/>
      <c r="G32" s="132"/>
      <c r="H32" s="132"/>
      <c r="I32" s="132"/>
      <c r="J32" s="132"/>
      <c r="K32" s="132"/>
      <c r="L32" s="132"/>
      <c r="M32" s="132"/>
      <c r="N32" s="132"/>
      <c r="O32" s="132"/>
      <c r="P32" s="132"/>
      <c r="Q32" s="132"/>
      <c r="R32" s="133">
        <f t="shared" si="0"/>
        <v>0</v>
      </c>
    </row>
    <row r="33" spans="1:18" x14ac:dyDescent="0.25">
      <c r="A33" s="131"/>
      <c r="B33" s="132"/>
      <c r="C33" s="132"/>
      <c r="D33" s="132"/>
      <c r="E33" s="132"/>
      <c r="F33" s="132"/>
      <c r="G33" s="132"/>
      <c r="H33" s="132"/>
      <c r="I33" s="132"/>
      <c r="J33" s="132"/>
      <c r="K33" s="132"/>
      <c r="L33" s="132"/>
      <c r="M33" s="132"/>
      <c r="N33" s="132"/>
      <c r="O33" s="132"/>
      <c r="P33" s="132"/>
      <c r="Q33" s="132"/>
      <c r="R33" s="133">
        <f t="shared" si="0"/>
        <v>0</v>
      </c>
    </row>
    <row r="34" spans="1:18" x14ac:dyDescent="0.25">
      <c r="A34" s="131"/>
      <c r="B34" s="132"/>
      <c r="C34" s="132"/>
      <c r="D34" s="132"/>
      <c r="E34" s="132"/>
      <c r="F34" s="132"/>
      <c r="G34" s="132"/>
      <c r="H34" s="132"/>
      <c r="I34" s="132"/>
      <c r="J34" s="132"/>
      <c r="K34" s="132"/>
      <c r="L34" s="132"/>
      <c r="M34" s="132"/>
      <c r="N34" s="132"/>
      <c r="O34" s="132"/>
      <c r="P34" s="132"/>
      <c r="Q34" s="132"/>
      <c r="R34" s="133">
        <f t="shared" si="0"/>
        <v>0</v>
      </c>
    </row>
    <row r="35" spans="1:18" x14ac:dyDescent="0.25">
      <c r="A35" s="131"/>
      <c r="B35" s="132"/>
      <c r="C35" s="132"/>
      <c r="D35" s="132"/>
      <c r="E35" s="132"/>
      <c r="F35" s="132"/>
      <c r="G35" s="132"/>
      <c r="H35" s="132"/>
      <c r="I35" s="132"/>
      <c r="J35" s="132"/>
      <c r="K35" s="132"/>
      <c r="L35" s="132"/>
      <c r="M35" s="132"/>
      <c r="N35" s="132"/>
      <c r="O35" s="132"/>
      <c r="P35" s="132"/>
      <c r="Q35" s="132"/>
      <c r="R35" s="133">
        <f t="shared" si="0"/>
        <v>0</v>
      </c>
    </row>
    <row r="36" spans="1:18" x14ac:dyDescent="0.25">
      <c r="A36" s="131"/>
      <c r="B36" s="132"/>
      <c r="C36" s="132"/>
      <c r="D36" s="132"/>
      <c r="E36" s="132"/>
      <c r="F36" s="132"/>
      <c r="G36" s="132"/>
      <c r="H36" s="132"/>
      <c r="I36" s="132"/>
      <c r="J36" s="132"/>
      <c r="K36" s="132"/>
      <c r="L36" s="132"/>
      <c r="M36" s="132"/>
      <c r="N36" s="132"/>
      <c r="O36" s="132"/>
      <c r="P36" s="132"/>
      <c r="Q36" s="132"/>
      <c r="R36" s="133">
        <f t="shared" si="0"/>
        <v>0</v>
      </c>
    </row>
    <row r="37" spans="1:18" x14ac:dyDescent="0.25">
      <c r="A37" s="131"/>
      <c r="B37" s="132"/>
      <c r="C37" s="132"/>
      <c r="D37" s="132"/>
      <c r="E37" s="132"/>
      <c r="F37" s="132"/>
      <c r="G37" s="132"/>
      <c r="H37" s="132"/>
      <c r="I37" s="132"/>
      <c r="J37" s="132"/>
      <c r="K37" s="132"/>
      <c r="L37" s="132"/>
      <c r="M37" s="132"/>
      <c r="N37" s="132"/>
      <c r="O37" s="132"/>
      <c r="P37" s="132"/>
      <c r="Q37" s="132"/>
      <c r="R37" s="133">
        <f t="shared" si="0"/>
        <v>0</v>
      </c>
    </row>
    <row r="38" spans="1:18" ht="15.75" thickBot="1" x14ac:dyDescent="0.3">
      <c r="A38" s="131"/>
      <c r="B38" s="132"/>
      <c r="C38" s="132"/>
      <c r="D38" s="132"/>
      <c r="E38" s="132"/>
      <c r="F38" s="132"/>
      <c r="G38" s="132"/>
      <c r="H38" s="132"/>
      <c r="I38" s="132"/>
      <c r="J38" s="132"/>
      <c r="K38" s="132"/>
      <c r="L38" s="132"/>
      <c r="M38" s="132"/>
      <c r="N38" s="132"/>
      <c r="O38" s="132"/>
      <c r="P38" s="132"/>
      <c r="Q38" s="132"/>
      <c r="R38" s="134">
        <f t="shared" si="0"/>
        <v>0</v>
      </c>
    </row>
    <row r="39" spans="1:18" ht="15.75" thickBot="1" x14ac:dyDescent="0.3">
      <c r="A39" s="127" t="s">
        <v>36</v>
      </c>
      <c r="B39" s="128">
        <f>SUM(B9:B38)</f>
        <v>0</v>
      </c>
      <c r="C39" s="128">
        <f t="shared" ref="C39:Q39" si="1">SUM(C9:C38)</f>
        <v>0</v>
      </c>
      <c r="D39" s="128">
        <f t="shared" si="1"/>
        <v>0</v>
      </c>
      <c r="E39" s="128">
        <f t="shared" si="1"/>
        <v>0</v>
      </c>
      <c r="F39" s="128">
        <f t="shared" si="1"/>
        <v>0</v>
      </c>
      <c r="G39" s="128">
        <f t="shared" si="1"/>
        <v>0</v>
      </c>
      <c r="H39" s="128">
        <f t="shared" si="1"/>
        <v>0</v>
      </c>
      <c r="I39" s="128">
        <f t="shared" si="1"/>
        <v>0</v>
      </c>
      <c r="J39" s="128">
        <f t="shared" si="1"/>
        <v>0</v>
      </c>
      <c r="K39" s="128">
        <f t="shared" si="1"/>
        <v>0</v>
      </c>
      <c r="L39" s="128">
        <f t="shared" si="1"/>
        <v>0</v>
      </c>
      <c r="M39" s="128">
        <f t="shared" si="1"/>
        <v>0</v>
      </c>
      <c r="N39" s="128">
        <f t="shared" si="1"/>
        <v>0</v>
      </c>
      <c r="O39" s="128">
        <f t="shared" si="1"/>
        <v>0</v>
      </c>
      <c r="P39" s="128">
        <f t="shared" si="1"/>
        <v>0</v>
      </c>
      <c r="Q39" s="129">
        <f t="shared" si="1"/>
        <v>0</v>
      </c>
      <c r="R39" s="130">
        <f>SUM(B39:Q39)</f>
        <v>0</v>
      </c>
    </row>
    <row r="40" spans="1:18" ht="6.75" customHeight="1" x14ac:dyDescent="0.25"/>
    <row r="41" spans="1:18" ht="47.25" customHeight="1" x14ac:dyDescent="0.25">
      <c r="A41" s="245" t="s">
        <v>42</v>
      </c>
      <c r="B41" s="246"/>
      <c r="C41" s="246"/>
      <c r="D41" s="246"/>
      <c r="E41" s="246"/>
      <c r="F41" s="247"/>
      <c r="H41" s="245" t="s">
        <v>44</v>
      </c>
      <c r="I41" s="246"/>
      <c r="J41" s="246"/>
      <c r="K41" s="246"/>
      <c r="L41" s="246"/>
      <c r="M41" s="246"/>
      <c r="N41" s="246"/>
      <c r="O41" s="246"/>
      <c r="P41" s="246"/>
      <c r="Q41" s="246"/>
      <c r="R41" s="247"/>
    </row>
    <row r="42" spans="1:18" ht="60" customHeight="1" x14ac:dyDescent="0.25">
      <c r="A42" s="20" t="s">
        <v>8</v>
      </c>
      <c r="B42" s="20" t="s">
        <v>9</v>
      </c>
      <c r="C42" s="20" t="s">
        <v>10</v>
      </c>
      <c r="D42" s="20" t="s">
        <v>11</v>
      </c>
      <c r="E42" s="20" t="s">
        <v>43</v>
      </c>
      <c r="F42" s="20" t="s">
        <v>12</v>
      </c>
      <c r="H42" s="257" t="s">
        <v>13</v>
      </c>
      <c r="I42" s="335"/>
      <c r="J42" s="335"/>
      <c r="K42" s="258"/>
      <c r="L42" s="257" t="s">
        <v>7</v>
      </c>
      <c r="M42" s="335"/>
      <c r="N42" s="335"/>
      <c r="O42" s="335"/>
      <c r="P42" s="335"/>
      <c r="Q42" s="258"/>
      <c r="R42" s="20" t="s">
        <v>6</v>
      </c>
    </row>
    <row r="43" spans="1:18" x14ac:dyDescent="0.25">
      <c r="A43" s="135"/>
      <c r="B43" s="136"/>
      <c r="C43" s="137"/>
      <c r="D43" s="137"/>
      <c r="E43" s="138"/>
      <c r="F43" s="138"/>
      <c r="H43" s="240"/>
      <c r="I43" s="240"/>
      <c r="J43" s="240"/>
      <c r="K43" s="240"/>
      <c r="L43" s="333"/>
      <c r="M43" s="333"/>
      <c r="N43" s="333"/>
      <c r="O43" s="333"/>
      <c r="P43" s="333"/>
      <c r="Q43" s="334"/>
      <c r="R43" s="138"/>
    </row>
    <row r="44" spans="1:18" x14ac:dyDescent="0.25">
      <c r="A44" s="135"/>
      <c r="B44" s="136"/>
      <c r="C44" s="137"/>
      <c r="D44" s="137"/>
      <c r="E44" s="138"/>
      <c r="F44" s="138"/>
      <c r="H44" s="240"/>
      <c r="I44" s="240"/>
      <c r="J44" s="240"/>
      <c r="K44" s="240"/>
      <c r="L44" s="333"/>
      <c r="M44" s="333"/>
      <c r="N44" s="333"/>
      <c r="O44" s="333"/>
      <c r="P44" s="333"/>
      <c r="Q44" s="334"/>
      <c r="R44" s="138"/>
    </row>
    <row r="45" spans="1:18" x14ac:dyDescent="0.25">
      <c r="A45" s="135"/>
      <c r="B45" s="136"/>
      <c r="C45" s="137"/>
      <c r="D45" s="137"/>
      <c r="E45" s="138"/>
      <c r="F45" s="138"/>
      <c r="H45" s="240"/>
      <c r="I45" s="240"/>
      <c r="J45" s="240"/>
      <c r="K45" s="240"/>
      <c r="L45" s="333"/>
      <c r="M45" s="333"/>
      <c r="N45" s="333"/>
      <c r="O45" s="333"/>
      <c r="P45" s="333"/>
      <c r="Q45" s="334"/>
      <c r="R45" s="138"/>
    </row>
    <row r="46" spans="1:18" x14ac:dyDescent="0.25">
      <c r="A46" s="135"/>
      <c r="B46" s="136"/>
      <c r="C46" s="137"/>
      <c r="D46" s="137"/>
      <c r="E46" s="138"/>
      <c r="F46" s="138"/>
      <c r="H46" s="240"/>
      <c r="I46" s="240"/>
      <c r="J46" s="240"/>
      <c r="K46" s="240"/>
      <c r="L46" s="333"/>
      <c r="M46" s="333"/>
      <c r="N46" s="333"/>
      <c r="O46" s="333"/>
      <c r="P46" s="333"/>
      <c r="Q46" s="334"/>
      <c r="R46" s="138"/>
    </row>
    <row r="47" spans="1:18" x14ac:dyDescent="0.25">
      <c r="A47" s="135"/>
      <c r="B47" s="136"/>
      <c r="C47" s="137"/>
      <c r="D47" s="137"/>
      <c r="E47" s="138"/>
      <c r="F47" s="138"/>
      <c r="H47" s="240"/>
      <c r="I47" s="240"/>
      <c r="J47" s="240"/>
      <c r="K47" s="240"/>
      <c r="L47" s="333"/>
      <c r="M47" s="333"/>
      <c r="N47" s="333"/>
      <c r="O47" s="333"/>
      <c r="P47" s="333"/>
      <c r="Q47" s="334"/>
      <c r="R47" s="138"/>
    </row>
    <row r="48" spans="1:18" x14ac:dyDescent="0.25">
      <c r="A48" s="135"/>
      <c r="B48" s="136"/>
      <c r="C48" s="137"/>
      <c r="D48" s="137"/>
      <c r="E48" s="138"/>
      <c r="F48" s="138"/>
      <c r="H48" s="240"/>
      <c r="I48" s="240"/>
      <c r="J48" s="240"/>
      <c r="K48" s="240"/>
      <c r="L48" s="333"/>
      <c r="M48" s="333"/>
      <c r="N48" s="333"/>
      <c r="O48" s="333"/>
      <c r="P48" s="333"/>
      <c r="Q48" s="334"/>
      <c r="R48" s="138"/>
    </row>
    <row r="49" spans="1:18" x14ac:dyDescent="0.25">
      <c r="A49" s="135"/>
      <c r="B49" s="136"/>
      <c r="C49" s="137"/>
      <c r="D49" s="137"/>
      <c r="E49" s="138"/>
      <c r="F49" s="138"/>
      <c r="H49" s="240"/>
      <c r="I49" s="240"/>
      <c r="J49" s="240"/>
      <c r="K49" s="240"/>
      <c r="L49" s="333"/>
      <c r="M49" s="333"/>
      <c r="N49" s="333"/>
      <c r="O49" s="333"/>
      <c r="P49" s="333"/>
      <c r="Q49" s="334"/>
      <c r="R49" s="138"/>
    </row>
    <row r="50" spans="1:18" x14ac:dyDescent="0.25">
      <c r="A50" s="135"/>
      <c r="B50" s="136"/>
      <c r="C50" s="137"/>
      <c r="D50" s="137"/>
      <c r="E50" s="138"/>
      <c r="F50" s="138"/>
      <c r="H50" s="240"/>
      <c r="I50" s="240"/>
      <c r="J50" s="240"/>
      <c r="K50" s="240"/>
      <c r="L50" s="333"/>
      <c r="M50" s="333"/>
      <c r="N50" s="333"/>
      <c r="O50" s="333"/>
      <c r="P50" s="333"/>
      <c r="Q50" s="334"/>
      <c r="R50" s="138"/>
    </row>
    <row r="51" spans="1:18" x14ac:dyDescent="0.25">
      <c r="A51" s="135"/>
      <c r="B51" s="136"/>
      <c r="C51" s="137"/>
      <c r="D51" s="137"/>
      <c r="E51" s="138"/>
      <c r="F51" s="138"/>
      <c r="H51" s="240"/>
      <c r="I51" s="240"/>
      <c r="J51" s="240"/>
      <c r="K51" s="240"/>
      <c r="L51" s="333"/>
      <c r="M51" s="333"/>
      <c r="N51" s="333"/>
      <c r="O51" s="333"/>
      <c r="P51" s="333"/>
      <c r="Q51" s="334"/>
      <c r="R51" s="138"/>
    </row>
    <row r="52" spans="1:18" x14ac:dyDescent="0.25">
      <c r="A52" s="135"/>
      <c r="B52" s="136"/>
      <c r="C52" s="137"/>
      <c r="D52" s="137"/>
      <c r="E52" s="138"/>
      <c r="F52" s="138"/>
      <c r="H52" s="240"/>
      <c r="I52" s="240"/>
      <c r="J52" s="240"/>
      <c r="K52" s="240"/>
      <c r="L52" s="333"/>
      <c r="M52" s="333"/>
      <c r="N52" s="333"/>
      <c r="O52" s="333"/>
      <c r="P52" s="333"/>
      <c r="Q52" s="334"/>
      <c r="R52" s="138"/>
    </row>
    <row r="53" spans="1:18" x14ac:dyDescent="0.25">
      <c r="A53" s="135"/>
      <c r="B53" s="136"/>
      <c r="C53" s="137"/>
      <c r="D53" s="137"/>
      <c r="E53" s="138"/>
      <c r="F53" s="138"/>
      <c r="H53" s="240"/>
      <c r="I53" s="240"/>
      <c r="J53" s="240"/>
      <c r="K53" s="240"/>
      <c r="L53" s="333"/>
      <c r="M53" s="333"/>
      <c r="N53" s="333"/>
      <c r="O53" s="333"/>
      <c r="P53" s="333"/>
      <c r="Q53" s="334"/>
      <c r="R53" s="138"/>
    </row>
    <row r="54" spans="1:18" x14ac:dyDescent="0.25">
      <c r="A54" s="135"/>
      <c r="B54" s="136"/>
      <c r="C54" s="137"/>
      <c r="D54" s="137"/>
      <c r="E54" s="138"/>
      <c r="F54" s="138"/>
      <c r="H54" s="240"/>
      <c r="I54" s="240"/>
      <c r="J54" s="240"/>
      <c r="K54" s="240"/>
      <c r="L54" s="333"/>
      <c r="M54" s="333"/>
      <c r="N54" s="333"/>
      <c r="O54" s="333"/>
      <c r="P54" s="333"/>
      <c r="Q54" s="334"/>
      <c r="R54" s="138"/>
    </row>
    <row r="55" spans="1:18" x14ac:dyDescent="0.25">
      <c r="A55" s="135"/>
      <c r="B55" s="136"/>
      <c r="C55" s="137"/>
      <c r="D55" s="137"/>
      <c r="E55" s="138"/>
      <c r="F55" s="138"/>
      <c r="H55" s="240"/>
      <c r="I55" s="240"/>
      <c r="J55" s="240"/>
      <c r="K55" s="240"/>
      <c r="L55" s="333"/>
      <c r="M55" s="333"/>
      <c r="N55" s="333"/>
      <c r="O55" s="333"/>
      <c r="P55" s="333"/>
      <c r="Q55" s="334"/>
      <c r="R55" s="138"/>
    </row>
    <row r="56" spans="1:18" x14ac:dyDescent="0.25">
      <c r="A56" s="135"/>
      <c r="B56" s="136"/>
      <c r="C56" s="137"/>
      <c r="D56" s="137"/>
      <c r="E56" s="138"/>
      <c r="F56" s="138"/>
      <c r="H56" s="240"/>
      <c r="I56" s="240"/>
      <c r="J56" s="240"/>
      <c r="K56" s="240"/>
      <c r="L56" s="333"/>
      <c r="M56" s="333"/>
      <c r="N56" s="333"/>
      <c r="O56" s="333"/>
      <c r="P56" s="333"/>
      <c r="Q56" s="334"/>
      <c r="R56" s="138"/>
    </row>
    <row r="57" spans="1:18" x14ac:dyDescent="0.25">
      <c r="A57" s="135"/>
      <c r="B57" s="136"/>
      <c r="C57" s="137"/>
      <c r="D57" s="137"/>
      <c r="E57" s="138"/>
      <c r="F57" s="138"/>
      <c r="H57" s="240"/>
      <c r="I57" s="240"/>
      <c r="J57" s="240"/>
      <c r="K57" s="240"/>
      <c r="L57" s="333"/>
      <c r="M57" s="333"/>
      <c r="N57" s="333"/>
      <c r="O57" s="333"/>
      <c r="P57" s="333"/>
      <c r="Q57" s="334"/>
      <c r="R57" s="138"/>
    </row>
    <row r="58" spans="1:18" x14ac:dyDescent="0.25">
      <c r="A58" s="135"/>
      <c r="B58" s="136"/>
      <c r="C58" s="137"/>
      <c r="D58" s="137"/>
      <c r="E58" s="138"/>
      <c r="F58" s="138"/>
      <c r="H58" s="240"/>
      <c r="I58" s="240"/>
      <c r="J58" s="240"/>
      <c r="K58" s="240"/>
      <c r="L58" s="333"/>
      <c r="M58" s="333"/>
      <c r="N58" s="333"/>
      <c r="O58" s="333"/>
      <c r="P58" s="333"/>
      <c r="Q58" s="334"/>
      <c r="R58" s="138"/>
    </row>
    <row r="59" spans="1:18" x14ac:dyDescent="0.25">
      <c r="A59" s="135"/>
      <c r="B59" s="136"/>
      <c r="C59" s="137"/>
      <c r="D59" s="137"/>
      <c r="E59" s="138"/>
      <c r="F59" s="138"/>
      <c r="H59" s="240"/>
      <c r="I59" s="240"/>
      <c r="J59" s="240"/>
      <c r="K59" s="240"/>
      <c r="L59" s="333"/>
      <c r="M59" s="333"/>
      <c r="N59" s="333"/>
      <c r="O59" s="333"/>
      <c r="P59" s="333"/>
      <c r="Q59" s="334"/>
      <c r="R59" s="138"/>
    </row>
    <row r="60" spans="1:18" x14ac:dyDescent="0.25">
      <c r="A60" s="135"/>
      <c r="B60" s="136"/>
      <c r="C60" s="137"/>
      <c r="D60" s="137"/>
      <c r="E60" s="138"/>
      <c r="F60" s="138"/>
      <c r="H60" s="240"/>
      <c r="I60" s="240"/>
      <c r="J60" s="240"/>
      <c r="K60" s="240"/>
      <c r="L60" s="333"/>
      <c r="M60" s="333"/>
      <c r="N60" s="333"/>
      <c r="O60" s="333"/>
      <c r="P60" s="333"/>
      <c r="Q60" s="334"/>
      <c r="R60" s="138"/>
    </row>
    <row r="61" spans="1:18" x14ac:dyDescent="0.25">
      <c r="A61" s="135"/>
      <c r="B61" s="136"/>
      <c r="C61" s="137"/>
      <c r="D61" s="137"/>
      <c r="E61" s="138"/>
      <c r="F61" s="138"/>
      <c r="H61" s="240"/>
      <c r="I61" s="240"/>
      <c r="J61" s="240"/>
      <c r="K61" s="240"/>
      <c r="L61" s="333"/>
      <c r="M61" s="333"/>
      <c r="N61" s="333"/>
      <c r="O61" s="333"/>
      <c r="P61" s="333"/>
      <c r="Q61" s="334"/>
      <c r="R61" s="138"/>
    </row>
    <row r="62" spans="1:18" x14ac:dyDescent="0.25">
      <c r="A62" s="135"/>
      <c r="B62" s="136"/>
      <c r="C62" s="137"/>
      <c r="D62" s="137"/>
      <c r="E62" s="138"/>
      <c r="F62" s="138"/>
      <c r="H62" s="240"/>
      <c r="I62" s="240"/>
      <c r="J62" s="240"/>
      <c r="K62" s="240"/>
      <c r="L62" s="333"/>
      <c r="M62" s="333"/>
      <c r="N62" s="333"/>
      <c r="O62" s="333"/>
      <c r="P62" s="333"/>
      <c r="Q62" s="334"/>
      <c r="R62" s="138"/>
    </row>
    <row r="63" spans="1:18" x14ac:dyDescent="0.25">
      <c r="A63" s="135"/>
      <c r="B63" s="136"/>
      <c r="C63" s="137"/>
      <c r="D63" s="137"/>
      <c r="E63" s="138"/>
      <c r="F63" s="138"/>
      <c r="H63" s="240"/>
      <c r="I63" s="240"/>
      <c r="J63" s="240"/>
      <c r="K63" s="240"/>
      <c r="L63" s="333"/>
      <c r="M63" s="333"/>
      <c r="N63" s="333"/>
      <c r="O63" s="333"/>
      <c r="P63" s="333"/>
      <c r="Q63" s="334"/>
      <c r="R63" s="138"/>
    </row>
    <row r="64" spans="1:18" x14ac:dyDescent="0.25">
      <c r="A64" s="135"/>
      <c r="B64" s="136"/>
      <c r="C64" s="137"/>
      <c r="D64" s="137"/>
      <c r="E64" s="138"/>
      <c r="F64" s="138"/>
      <c r="H64" s="240"/>
      <c r="I64" s="240"/>
      <c r="J64" s="240"/>
      <c r="K64" s="240"/>
      <c r="L64" s="333"/>
      <c r="M64" s="333"/>
      <c r="N64" s="333"/>
      <c r="O64" s="333"/>
      <c r="P64" s="333"/>
      <c r="Q64" s="334"/>
      <c r="R64" s="138"/>
    </row>
    <row r="65" spans="1:18" x14ac:dyDescent="0.25">
      <c r="A65" s="135"/>
      <c r="B65" s="136"/>
      <c r="C65" s="137"/>
      <c r="D65" s="137"/>
      <c r="E65" s="138"/>
      <c r="F65" s="138"/>
      <c r="H65" s="240"/>
      <c r="I65" s="240"/>
      <c r="J65" s="240"/>
      <c r="K65" s="240"/>
      <c r="L65" s="333"/>
      <c r="M65" s="333"/>
      <c r="N65" s="333"/>
      <c r="O65" s="333"/>
      <c r="P65" s="333"/>
      <c r="Q65" s="334"/>
      <c r="R65" s="138"/>
    </row>
    <row r="66" spans="1:18" x14ac:dyDescent="0.25">
      <c r="A66" s="135"/>
      <c r="B66" s="136"/>
      <c r="C66" s="137"/>
      <c r="D66" s="137"/>
      <c r="E66" s="138"/>
      <c r="F66" s="138"/>
      <c r="H66" s="240"/>
      <c r="I66" s="240"/>
      <c r="J66" s="240"/>
      <c r="K66" s="240"/>
      <c r="L66" s="333"/>
      <c r="M66" s="333"/>
      <c r="N66" s="333"/>
      <c r="O66" s="333"/>
      <c r="P66" s="333"/>
      <c r="Q66" s="334"/>
      <c r="R66" s="138"/>
    </row>
    <row r="67" spans="1:18" ht="15.75" thickBot="1" x14ac:dyDescent="0.3">
      <c r="A67" s="135"/>
      <c r="B67" s="136"/>
      <c r="C67" s="137"/>
      <c r="D67" s="137"/>
      <c r="E67" s="138"/>
      <c r="F67" s="138"/>
      <c r="H67" s="240"/>
      <c r="I67" s="240"/>
      <c r="J67" s="240"/>
      <c r="K67" s="240"/>
      <c r="L67" s="333"/>
      <c r="M67" s="333"/>
      <c r="N67" s="333"/>
      <c r="O67" s="333"/>
      <c r="P67" s="333"/>
      <c r="Q67" s="334"/>
      <c r="R67" s="138"/>
    </row>
    <row r="68" spans="1:18" ht="15.75" thickBot="1" x14ac:dyDescent="0.3">
      <c r="A68" s="352" t="s">
        <v>34</v>
      </c>
      <c r="B68" s="353"/>
      <c r="C68" s="353"/>
      <c r="D68" s="353"/>
      <c r="E68" s="140">
        <f>SUM(E43:E67)</f>
        <v>0</v>
      </c>
      <c r="F68" s="112"/>
      <c r="H68" s="240"/>
      <c r="I68" s="240"/>
      <c r="J68" s="240"/>
      <c r="K68" s="240"/>
      <c r="L68" s="333"/>
      <c r="M68" s="333"/>
      <c r="N68" s="333"/>
      <c r="O68" s="333"/>
      <c r="P68" s="333"/>
      <c r="Q68" s="334"/>
      <c r="R68" s="142"/>
    </row>
    <row r="69" spans="1:18" ht="15.75" thickBot="1" x14ac:dyDescent="0.3">
      <c r="A69" s="354" t="s">
        <v>35</v>
      </c>
      <c r="B69" s="355"/>
      <c r="C69" s="355"/>
      <c r="D69" s="355"/>
      <c r="E69" s="355"/>
      <c r="F69" s="139">
        <f>SUM(F43:F68)</f>
        <v>0</v>
      </c>
      <c r="H69" s="350" t="s">
        <v>37</v>
      </c>
      <c r="I69" s="351"/>
      <c r="J69" s="351"/>
      <c r="K69" s="351"/>
      <c r="L69" s="351"/>
      <c r="M69" s="351"/>
      <c r="N69" s="351"/>
      <c r="O69" s="351"/>
      <c r="P69" s="351"/>
      <c r="Q69" s="351"/>
      <c r="R69" s="139">
        <f>SUM(R43:R68)</f>
        <v>0</v>
      </c>
    </row>
    <row r="70" spans="1:18" ht="20.25" customHeight="1" x14ac:dyDescent="0.25"/>
    <row r="72" spans="1:18" x14ac:dyDescent="0.25">
      <c r="A72" t="s">
        <v>153</v>
      </c>
      <c r="E72" s="220" t="s">
        <v>162</v>
      </c>
      <c r="F72" s="220"/>
      <c r="G72" s="220"/>
      <c r="H72" s="220"/>
      <c r="I72" s="220"/>
      <c r="J72" s="220"/>
      <c r="K72" s="220"/>
      <c r="Q72" s="221" t="s">
        <v>155</v>
      </c>
      <c r="R72" s="221"/>
    </row>
    <row r="73" spans="1:18" x14ac:dyDescent="0.25">
      <c r="A73" s="18"/>
    </row>
  </sheetData>
  <sheetProtection algorithmName="SHA-512" hashValue="Dy3HNQSYE9OxoUa1Yf//1zJN2R5Jzu7yqsUb9EJ+ccfDtuU7t3fFvYWvBPnCGA+qmQ/NOrQfHoW88BdF2N8Hzg==" saltValue="OtDEqJ4JcCzNFQ9TMliYfQ==" spinCount="100000" sheet="1" objects="1" scenarios="1" selectLockedCells="1"/>
  <mergeCells count="69">
    <mergeCell ref="A1:R1"/>
    <mergeCell ref="E72:K72"/>
    <mergeCell ref="L2:R2"/>
    <mergeCell ref="L3:R3"/>
    <mergeCell ref="E2:K2"/>
    <mergeCell ref="E3:K3"/>
    <mergeCell ref="Q72:R72"/>
    <mergeCell ref="H69:Q69"/>
    <mergeCell ref="A41:F41"/>
    <mergeCell ref="A68:D68"/>
    <mergeCell ref="A69:E69"/>
    <mergeCell ref="A5:R5"/>
    <mergeCell ref="H65:K65"/>
    <mergeCell ref="H66:K66"/>
    <mergeCell ref="L65:Q65"/>
    <mergeCell ref="L66:Q66"/>
    <mergeCell ref="H41:R41"/>
    <mergeCell ref="H42:K42"/>
    <mergeCell ref="L42:Q42"/>
    <mergeCell ref="H43:K43"/>
    <mergeCell ref="A2:D2"/>
    <mergeCell ref="A3:D3"/>
    <mergeCell ref="H46:K46"/>
    <mergeCell ref="H47:K47"/>
    <mergeCell ref="H48:K48"/>
    <mergeCell ref="H44:K44"/>
    <mergeCell ref="H45:K45"/>
    <mergeCell ref="H49:K49"/>
    <mergeCell ref="H50:K50"/>
    <mergeCell ref="L55:Q55"/>
    <mergeCell ref="L56:Q56"/>
    <mergeCell ref="H51:K51"/>
    <mergeCell ref="H52:K52"/>
    <mergeCell ref="H53:K53"/>
    <mergeCell ref="H54:K54"/>
    <mergeCell ref="H55:K55"/>
    <mergeCell ref="H56:K56"/>
    <mergeCell ref="L67:Q67"/>
    <mergeCell ref="L68:Q68"/>
    <mergeCell ref="H67:K67"/>
    <mergeCell ref="H68:K68"/>
    <mergeCell ref="L43:Q43"/>
    <mergeCell ref="L44:Q44"/>
    <mergeCell ref="L45:Q45"/>
    <mergeCell ref="L46:Q46"/>
    <mergeCell ref="L47:Q47"/>
    <mergeCell ref="L48:Q48"/>
    <mergeCell ref="L49:Q49"/>
    <mergeCell ref="L50:Q50"/>
    <mergeCell ref="L51:Q51"/>
    <mergeCell ref="L52:Q52"/>
    <mergeCell ref="L53:Q53"/>
    <mergeCell ref="L54:Q54"/>
    <mergeCell ref="H62:K62"/>
    <mergeCell ref="H63:K63"/>
    <mergeCell ref="H64:K64"/>
    <mergeCell ref="L57:Q57"/>
    <mergeCell ref="L58:Q58"/>
    <mergeCell ref="L59:Q59"/>
    <mergeCell ref="L60:Q60"/>
    <mergeCell ref="L61:Q61"/>
    <mergeCell ref="L62:Q62"/>
    <mergeCell ref="L63:Q63"/>
    <mergeCell ref="L64:Q64"/>
    <mergeCell ref="H57:K57"/>
    <mergeCell ref="H58:K58"/>
    <mergeCell ref="H59:K59"/>
    <mergeCell ref="H60:K60"/>
    <mergeCell ref="H61:K61"/>
  </mergeCells>
  <dataValidations count="1">
    <dataValidation type="decimal" allowBlank="1" showInputMessage="1" showErrorMessage="1" error="Reimbursement cannot exceed $8/game date. Members paid more than $8/game date must be licensed as a Gaming Consultant." sqref="B9:Q38" xr:uid="{A57021D7-4CC1-44D4-94B7-ECBDC7C9CEBF}">
      <formula1>0</formula1>
      <formula2>8</formula2>
    </dataValidation>
  </dataValidations>
  <printOptions horizontalCentered="1" verticalCentered="1"/>
  <pageMargins left="0.25" right="0.25" top="0.75" bottom="0.75" header="0.3" footer="0.3"/>
  <pageSetup scale="40" orientation="landscape" horizontalDpi="1200" verticalDpi="1200" r:id="rId1"/>
  <colBreaks count="1" manualBreakCount="1">
    <brk id="1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2"/>
  <sheetViews>
    <sheetView showGridLines="0" showRuler="0" zoomScale="90" zoomScaleNormal="90" workbookViewId="0">
      <selection activeCell="B9" sqref="B9"/>
    </sheetView>
  </sheetViews>
  <sheetFormatPr defaultRowHeight="15" x14ac:dyDescent="0.25"/>
  <cols>
    <col min="1" max="1" width="60.28515625" style="3" customWidth="1"/>
    <col min="2" max="18" width="13" style="3" customWidth="1"/>
    <col min="19" max="19" width="10.5703125" customWidth="1"/>
    <col min="20" max="20" width="23.140625" customWidth="1"/>
    <col min="21" max="21" width="19.42578125" customWidth="1"/>
    <col min="22" max="22" width="4.140625" customWidth="1"/>
    <col min="23" max="23" width="13.140625" customWidth="1"/>
    <col min="269" max="269" width="3" customWidth="1"/>
    <col min="270" max="270" width="9.42578125" customWidth="1"/>
    <col min="271" max="271" width="17.85546875" customWidth="1"/>
    <col min="272" max="272" width="18.5703125" customWidth="1"/>
    <col min="273" max="273" width="12.28515625" customWidth="1"/>
    <col min="274" max="274" width="13.5703125" customWidth="1"/>
    <col min="275" max="275" width="3.7109375" customWidth="1"/>
    <col min="276" max="276" width="23.140625" customWidth="1"/>
    <col min="277" max="277" width="19.42578125" customWidth="1"/>
    <col min="278" max="278" width="4.140625" customWidth="1"/>
    <col min="279" max="279" width="13.140625" customWidth="1"/>
    <col min="525" max="525" width="3" customWidth="1"/>
    <col min="526" max="526" width="9.42578125" customWidth="1"/>
    <col min="527" max="527" width="17.85546875" customWidth="1"/>
    <col min="528" max="528" width="18.5703125" customWidth="1"/>
    <col min="529" max="529" width="12.28515625" customWidth="1"/>
    <col min="530" max="530" width="13.5703125" customWidth="1"/>
    <col min="531" max="531" width="3.7109375" customWidth="1"/>
    <col min="532" max="532" width="23.140625" customWidth="1"/>
    <col min="533" max="533" width="19.42578125" customWidth="1"/>
    <col min="534" max="534" width="4.140625" customWidth="1"/>
    <col min="535" max="535" width="13.140625" customWidth="1"/>
    <col min="781" max="781" width="3" customWidth="1"/>
    <col min="782" max="782" width="9.42578125" customWidth="1"/>
    <col min="783" max="783" width="17.85546875" customWidth="1"/>
    <col min="784" max="784" width="18.5703125" customWidth="1"/>
    <col min="785" max="785" width="12.28515625" customWidth="1"/>
    <col min="786" max="786" width="13.5703125" customWidth="1"/>
    <col min="787" max="787" width="3.7109375" customWidth="1"/>
    <col min="788" max="788" width="23.140625" customWidth="1"/>
    <col min="789" max="789" width="19.42578125" customWidth="1"/>
    <col min="790" max="790" width="4.140625" customWidth="1"/>
    <col min="791" max="791" width="13.140625" customWidth="1"/>
    <col min="1037" max="1037" width="3" customWidth="1"/>
    <col min="1038" max="1038" width="9.42578125" customWidth="1"/>
    <col min="1039" max="1039" width="17.85546875" customWidth="1"/>
    <col min="1040" max="1040" width="18.5703125" customWidth="1"/>
    <col min="1041" max="1041" width="12.28515625" customWidth="1"/>
    <col min="1042" max="1042" width="13.5703125" customWidth="1"/>
    <col min="1043" max="1043" width="3.7109375" customWidth="1"/>
    <col min="1044" max="1044" width="23.140625" customWidth="1"/>
    <col min="1045" max="1045" width="19.42578125" customWidth="1"/>
    <col min="1046" max="1046" width="4.140625" customWidth="1"/>
    <col min="1047" max="1047" width="13.140625" customWidth="1"/>
    <col min="1293" max="1293" width="3" customWidth="1"/>
    <col min="1294" max="1294" width="9.42578125" customWidth="1"/>
    <col min="1295" max="1295" width="17.85546875" customWidth="1"/>
    <col min="1296" max="1296" width="18.5703125" customWidth="1"/>
    <col min="1297" max="1297" width="12.28515625" customWidth="1"/>
    <col min="1298" max="1298" width="13.5703125" customWidth="1"/>
    <col min="1299" max="1299" width="3.7109375" customWidth="1"/>
    <col min="1300" max="1300" width="23.140625" customWidth="1"/>
    <col min="1301" max="1301" width="19.42578125" customWidth="1"/>
    <col min="1302" max="1302" width="4.140625" customWidth="1"/>
    <col min="1303" max="1303" width="13.140625" customWidth="1"/>
    <col min="1549" max="1549" width="3" customWidth="1"/>
    <col min="1550" max="1550" width="9.42578125" customWidth="1"/>
    <col min="1551" max="1551" width="17.85546875" customWidth="1"/>
    <col min="1552" max="1552" width="18.5703125" customWidth="1"/>
    <col min="1553" max="1553" width="12.28515625" customWidth="1"/>
    <col min="1554" max="1554" width="13.5703125" customWidth="1"/>
    <col min="1555" max="1555" width="3.7109375" customWidth="1"/>
    <col min="1556" max="1556" width="23.140625" customWidth="1"/>
    <col min="1557" max="1557" width="19.42578125" customWidth="1"/>
    <col min="1558" max="1558" width="4.140625" customWidth="1"/>
    <col min="1559" max="1559" width="13.140625" customWidth="1"/>
    <col min="1805" max="1805" width="3" customWidth="1"/>
    <col min="1806" max="1806" width="9.42578125" customWidth="1"/>
    <col min="1807" max="1807" width="17.85546875" customWidth="1"/>
    <col min="1808" max="1808" width="18.5703125" customWidth="1"/>
    <col min="1809" max="1809" width="12.28515625" customWidth="1"/>
    <col min="1810" max="1810" width="13.5703125" customWidth="1"/>
    <col min="1811" max="1811" width="3.7109375" customWidth="1"/>
    <col min="1812" max="1812" width="23.140625" customWidth="1"/>
    <col min="1813" max="1813" width="19.42578125" customWidth="1"/>
    <col min="1814" max="1814" width="4.140625" customWidth="1"/>
    <col min="1815" max="1815" width="13.140625" customWidth="1"/>
    <col min="2061" max="2061" width="3" customWidth="1"/>
    <col min="2062" max="2062" width="9.42578125" customWidth="1"/>
    <col min="2063" max="2063" width="17.85546875" customWidth="1"/>
    <col min="2064" max="2064" width="18.5703125" customWidth="1"/>
    <col min="2065" max="2065" width="12.28515625" customWidth="1"/>
    <col min="2066" max="2066" width="13.5703125" customWidth="1"/>
    <col min="2067" max="2067" width="3.7109375" customWidth="1"/>
    <col min="2068" max="2068" width="23.140625" customWidth="1"/>
    <col min="2069" max="2069" width="19.42578125" customWidth="1"/>
    <col min="2070" max="2070" width="4.140625" customWidth="1"/>
    <col min="2071" max="2071" width="13.140625" customWidth="1"/>
    <col min="2317" max="2317" width="3" customWidth="1"/>
    <col min="2318" max="2318" width="9.42578125" customWidth="1"/>
    <col min="2319" max="2319" width="17.85546875" customWidth="1"/>
    <col min="2320" max="2320" width="18.5703125" customWidth="1"/>
    <col min="2321" max="2321" width="12.28515625" customWidth="1"/>
    <col min="2322" max="2322" width="13.5703125" customWidth="1"/>
    <col min="2323" max="2323" width="3.7109375" customWidth="1"/>
    <col min="2324" max="2324" width="23.140625" customWidth="1"/>
    <col min="2325" max="2325" width="19.42578125" customWidth="1"/>
    <col min="2326" max="2326" width="4.140625" customWidth="1"/>
    <col min="2327" max="2327" width="13.140625" customWidth="1"/>
    <col min="2573" max="2573" width="3" customWidth="1"/>
    <col min="2574" max="2574" width="9.42578125" customWidth="1"/>
    <col min="2575" max="2575" width="17.85546875" customWidth="1"/>
    <col min="2576" max="2576" width="18.5703125" customWidth="1"/>
    <col min="2577" max="2577" width="12.28515625" customWidth="1"/>
    <col min="2578" max="2578" width="13.5703125" customWidth="1"/>
    <col min="2579" max="2579" width="3.7109375" customWidth="1"/>
    <col min="2580" max="2580" width="23.140625" customWidth="1"/>
    <col min="2581" max="2581" width="19.42578125" customWidth="1"/>
    <col min="2582" max="2582" width="4.140625" customWidth="1"/>
    <col min="2583" max="2583" width="13.140625" customWidth="1"/>
    <col min="2829" max="2829" width="3" customWidth="1"/>
    <col min="2830" max="2830" width="9.42578125" customWidth="1"/>
    <col min="2831" max="2831" width="17.85546875" customWidth="1"/>
    <col min="2832" max="2832" width="18.5703125" customWidth="1"/>
    <col min="2833" max="2833" width="12.28515625" customWidth="1"/>
    <col min="2834" max="2834" width="13.5703125" customWidth="1"/>
    <col min="2835" max="2835" width="3.7109375" customWidth="1"/>
    <col min="2836" max="2836" width="23.140625" customWidth="1"/>
    <col min="2837" max="2837" width="19.42578125" customWidth="1"/>
    <col min="2838" max="2838" width="4.140625" customWidth="1"/>
    <col min="2839" max="2839" width="13.140625" customWidth="1"/>
    <col min="3085" max="3085" width="3" customWidth="1"/>
    <col min="3086" max="3086" width="9.42578125" customWidth="1"/>
    <col min="3087" max="3087" width="17.85546875" customWidth="1"/>
    <col min="3088" max="3088" width="18.5703125" customWidth="1"/>
    <col min="3089" max="3089" width="12.28515625" customWidth="1"/>
    <col min="3090" max="3090" width="13.5703125" customWidth="1"/>
    <col min="3091" max="3091" width="3.7109375" customWidth="1"/>
    <col min="3092" max="3092" width="23.140625" customWidth="1"/>
    <col min="3093" max="3093" width="19.42578125" customWidth="1"/>
    <col min="3094" max="3094" width="4.140625" customWidth="1"/>
    <col min="3095" max="3095" width="13.140625" customWidth="1"/>
    <col min="3341" max="3341" width="3" customWidth="1"/>
    <col min="3342" max="3342" width="9.42578125" customWidth="1"/>
    <col min="3343" max="3343" width="17.85546875" customWidth="1"/>
    <col min="3344" max="3344" width="18.5703125" customWidth="1"/>
    <col min="3345" max="3345" width="12.28515625" customWidth="1"/>
    <col min="3346" max="3346" width="13.5703125" customWidth="1"/>
    <col min="3347" max="3347" width="3.7109375" customWidth="1"/>
    <col min="3348" max="3348" width="23.140625" customWidth="1"/>
    <col min="3349" max="3349" width="19.42578125" customWidth="1"/>
    <col min="3350" max="3350" width="4.140625" customWidth="1"/>
    <col min="3351" max="3351" width="13.140625" customWidth="1"/>
    <col min="3597" max="3597" width="3" customWidth="1"/>
    <col min="3598" max="3598" width="9.42578125" customWidth="1"/>
    <col min="3599" max="3599" width="17.85546875" customWidth="1"/>
    <col min="3600" max="3600" width="18.5703125" customWidth="1"/>
    <col min="3601" max="3601" width="12.28515625" customWidth="1"/>
    <col min="3602" max="3602" width="13.5703125" customWidth="1"/>
    <col min="3603" max="3603" width="3.7109375" customWidth="1"/>
    <col min="3604" max="3604" width="23.140625" customWidth="1"/>
    <col min="3605" max="3605" width="19.42578125" customWidth="1"/>
    <col min="3606" max="3606" width="4.140625" customWidth="1"/>
    <col min="3607" max="3607" width="13.140625" customWidth="1"/>
    <col min="3853" max="3853" width="3" customWidth="1"/>
    <col min="3854" max="3854" width="9.42578125" customWidth="1"/>
    <col min="3855" max="3855" width="17.85546875" customWidth="1"/>
    <col min="3856" max="3856" width="18.5703125" customWidth="1"/>
    <col min="3857" max="3857" width="12.28515625" customWidth="1"/>
    <col min="3858" max="3858" width="13.5703125" customWidth="1"/>
    <col min="3859" max="3859" width="3.7109375" customWidth="1"/>
    <col min="3860" max="3860" width="23.140625" customWidth="1"/>
    <col min="3861" max="3861" width="19.42578125" customWidth="1"/>
    <col min="3862" max="3862" width="4.140625" customWidth="1"/>
    <col min="3863" max="3863" width="13.140625" customWidth="1"/>
    <col min="4109" max="4109" width="3" customWidth="1"/>
    <col min="4110" max="4110" width="9.42578125" customWidth="1"/>
    <col min="4111" max="4111" width="17.85546875" customWidth="1"/>
    <col min="4112" max="4112" width="18.5703125" customWidth="1"/>
    <col min="4113" max="4113" width="12.28515625" customWidth="1"/>
    <col min="4114" max="4114" width="13.5703125" customWidth="1"/>
    <col min="4115" max="4115" width="3.7109375" customWidth="1"/>
    <col min="4116" max="4116" width="23.140625" customWidth="1"/>
    <col min="4117" max="4117" width="19.42578125" customWidth="1"/>
    <col min="4118" max="4118" width="4.140625" customWidth="1"/>
    <col min="4119" max="4119" width="13.140625" customWidth="1"/>
    <col min="4365" max="4365" width="3" customWidth="1"/>
    <col min="4366" max="4366" width="9.42578125" customWidth="1"/>
    <col min="4367" max="4367" width="17.85546875" customWidth="1"/>
    <col min="4368" max="4368" width="18.5703125" customWidth="1"/>
    <col min="4369" max="4369" width="12.28515625" customWidth="1"/>
    <col min="4370" max="4370" width="13.5703125" customWidth="1"/>
    <col min="4371" max="4371" width="3.7109375" customWidth="1"/>
    <col min="4372" max="4372" width="23.140625" customWidth="1"/>
    <col min="4373" max="4373" width="19.42578125" customWidth="1"/>
    <col min="4374" max="4374" width="4.140625" customWidth="1"/>
    <col min="4375" max="4375" width="13.140625" customWidth="1"/>
    <col min="4621" max="4621" width="3" customWidth="1"/>
    <col min="4622" max="4622" width="9.42578125" customWidth="1"/>
    <col min="4623" max="4623" width="17.85546875" customWidth="1"/>
    <col min="4624" max="4624" width="18.5703125" customWidth="1"/>
    <col min="4625" max="4625" width="12.28515625" customWidth="1"/>
    <col min="4626" max="4626" width="13.5703125" customWidth="1"/>
    <col min="4627" max="4627" width="3.7109375" customWidth="1"/>
    <col min="4628" max="4628" width="23.140625" customWidth="1"/>
    <col min="4629" max="4629" width="19.42578125" customWidth="1"/>
    <col min="4630" max="4630" width="4.140625" customWidth="1"/>
    <col min="4631" max="4631" width="13.140625" customWidth="1"/>
    <col min="4877" max="4877" width="3" customWidth="1"/>
    <col min="4878" max="4878" width="9.42578125" customWidth="1"/>
    <col min="4879" max="4879" width="17.85546875" customWidth="1"/>
    <col min="4880" max="4880" width="18.5703125" customWidth="1"/>
    <col min="4881" max="4881" width="12.28515625" customWidth="1"/>
    <col min="4882" max="4882" width="13.5703125" customWidth="1"/>
    <col min="4883" max="4883" width="3.7109375" customWidth="1"/>
    <col min="4884" max="4884" width="23.140625" customWidth="1"/>
    <col min="4885" max="4885" width="19.42578125" customWidth="1"/>
    <col min="4886" max="4886" width="4.140625" customWidth="1"/>
    <col min="4887" max="4887" width="13.140625" customWidth="1"/>
    <col min="5133" max="5133" width="3" customWidth="1"/>
    <col min="5134" max="5134" width="9.42578125" customWidth="1"/>
    <col min="5135" max="5135" width="17.85546875" customWidth="1"/>
    <col min="5136" max="5136" width="18.5703125" customWidth="1"/>
    <col min="5137" max="5137" width="12.28515625" customWidth="1"/>
    <col min="5138" max="5138" width="13.5703125" customWidth="1"/>
    <col min="5139" max="5139" width="3.7109375" customWidth="1"/>
    <col min="5140" max="5140" width="23.140625" customWidth="1"/>
    <col min="5141" max="5141" width="19.42578125" customWidth="1"/>
    <col min="5142" max="5142" width="4.140625" customWidth="1"/>
    <col min="5143" max="5143" width="13.140625" customWidth="1"/>
    <col min="5389" max="5389" width="3" customWidth="1"/>
    <col min="5390" max="5390" width="9.42578125" customWidth="1"/>
    <col min="5391" max="5391" width="17.85546875" customWidth="1"/>
    <col min="5392" max="5392" width="18.5703125" customWidth="1"/>
    <col min="5393" max="5393" width="12.28515625" customWidth="1"/>
    <col min="5394" max="5394" width="13.5703125" customWidth="1"/>
    <col min="5395" max="5395" width="3.7109375" customWidth="1"/>
    <col min="5396" max="5396" width="23.140625" customWidth="1"/>
    <col min="5397" max="5397" width="19.42578125" customWidth="1"/>
    <col min="5398" max="5398" width="4.140625" customWidth="1"/>
    <col min="5399" max="5399" width="13.140625" customWidth="1"/>
    <col min="5645" max="5645" width="3" customWidth="1"/>
    <col min="5646" max="5646" width="9.42578125" customWidth="1"/>
    <col min="5647" max="5647" width="17.85546875" customWidth="1"/>
    <col min="5648" max="5648" width="18.5703125" customWidth="1"/>
    <col min="5649" max="5649" width="12.28515625" customWidth="1"/>
    <col min="5650" max="5650" width="13.5703125" customWidth="1"/>
    <col min="5651" max="5651" width="3.7109375" customWidth="1"/>
    <col min="5652" max="5652" width="23.140625" customWidth="1"/>
    <col min="5653" max="5653" width="19.42578125" customWidth="1"/>
    <col min="5654" max="5654" width="4.140625" customWidth="1"/>
    <col min="5655" max="5655" width="13.140625" customWidth="1"/>
    <col min="5901" max="5901" width="3" customWidth="1"/>
    <col min="5902" max="5902" width="9.42578125" customWidth="1"/>
    <col min="5903" max="5903" width="17.85546875" customWidth="1"/>
    <col min="5904" max="5904" width="18.5703125" customWidth="1"/>
    <col min="5905" max="5905" width="12.28515625" customWidth="1"/>
    <col min="5906" max="5906" width="13.5703125" customWidth="1"/>
    <col min="5907" max="5907" width="3.7109375" customWidth="1"/>
    <col min="5908" max="5908" width="23.140625" customWidth="1"/>
    <col min="5909" max="5909" width="19.42578125" customWidth="1"/>
    <col min="5910" max="5910" width="4.140625" customWidth="1"/>
    <col min="5911" max="5911" width="13.140625" customWidth="1"/>
    <col min="6157" max="6157" width="3" customWidth="1"/>
    <col min="6158" max="6158" width="9.42578125" customWidth="1"/>
    <col min="6159" max="6159" width="17.85546875" customWidth="1"/>
    <col min="6160" max="6160" width="18.5703125" customWidth="1"/>
    <col min="6161" max="6161" width="12.28515625" customWidth="1"/>
    <col min="6162" max="6162" width="13.5703125" customWidth="1"/>
    <col min="6163" max="6163" width="3.7109375" customWidth="1"/>
    <col min="6164" max="6164" width="23.140625" customWidth="1"/>
    <col min="6165" max="6165" width="19.42578125" customWidth="1"/>
    <col min="6166" max="6166" width="4.140625" customWidth="1"/>
    <col min="6167" max="6167" width="13.140625" customWidth="1"/>
    <col min="6413" max="6413" width="3" customWidth="1"/>
    <col min="6414" max="6414" width="9.42578125" customWidth="1"/>
    <col min="6415" max="6415" width="17.85546875" customWidth="1"/>
    <col min="6416" max="6416" width="18.5703125" customWidth="1"/>
    <col min="6417" max="6417" width="12.28515625" customWidth="1"/>
    <col min="6418" max="6418" width="13.5703125" customWidth="1"/>
    <col min="6419" max="6419" width="3.7109375" customWidth="1"/>
    <col min="6420" max="6420" width="23.140625" customWidth="1"/>
    <col min="6421" max="6421" width="19.42578125" customWidth="1"/>
    <col min="6422" max="6422" width="4.140625" customWidth="1"/>
    <col min="6423" max="6423" width="13.140625" customWidth="1"/>
    <col min="6669" max="6669" width="3" customWidth="1"/>
    <col min="6670" max="6670" width="9.42578125" customWidth="1"/>
    <col min="6671" max="6671" width="17.85546875" customWidth="1"/>
    <col min="6672" max="6672" width="18.5703125" customWidth="1"/>
    <col min="6673" max="6673" width="12.28515625" customWidth="1"/>
    <col min="6674" max="6674" width="13.5703125" customWidth="1"/>
    <col min="6675" max="6675" width="3.7109375" customWidth="1"/>
    <col min="6676" max="6676" width="23.140625" customWidth="1"/>
    <col min="6677" max="6677" width="19.42578125" customWidth="1"/>
    <col min="6678" max="6678" width="4.140625" customWidth="1"/>
    <col min="6679" max="6679" width="13.140625" customWidth="1"/>
    <col min="6925" max="6925" width="3" customWidth="1"/>
    <col min="6926" max="6926" width="9.42578125" customWidth="1"/>
    <col min="6927" max="6927" width="17.85546875" customWidth="1"/>
    <col min="6928" max="6928" width="18.5703125" customWidth="1"/>
    <col min="6929" max="6929" width="12.28515625" customWidth="1"/>
    <col min="6930" max="6930" width="13.5703125" customWidth="1"/>
    <col min="6931" max="6931" width="3.7109375" customWidth="1"/>
    <col min="6932" max="6932" width="23.140625" customWidth="1"/>
    <col min="6933" max="6933" width="19.42578125" customWidth="1"/>
    <col min="6934" max="6934" width="4.140625" customWidth="1"/>
    <col min="6935" max="6935" width="13.140625" customWidth="1"/>
    <col min="7181" max="7181" width="3" customWidth="1"/>
    <col min="7182" max="7182" width="9.42578125" customWidth="1"/>
    <col min="7183" max="7183" width="17.85546875" customWidth="1"/>
    <col min="7184" max="7184" width="18.5703125" customWidth="1"/>
    <col min="7185" max="7185" width="12.28515625" customWidth="1"/>
    <col min="7186" max="7186" width="13.5703125" customWidth="1"/>
    <col min="7187" max="7187" width="3.7109375" customWidth="1"/>
    <col min="7188" max="7188" width="23.140625" customWidth="1"/>
    <col min="7189" max="7189" width="19.42578125" customWidth="1"/>
    <col min="7190" max="7190" width="4.140625" customWidth="1"/>
    <col min="7191" max="7191" width="13.140625" customWidth="1"/>
    <col min="7437" max="7437" width="3" customWidth="1"/>
    <col min="7438" max="7438" width="9.42578125" customWidth="1"/>
    <col min="7439" max="7439" width="17.85546875" customWidth="1"/>
    <col min="7440" max="7440" width="18.5703125" customWidth="1"/>
    <col min="7441" max="7441" width="12.28515625" customWidth="1"/>
    <col min="7442" max="7442" width="13.5703125" customWidth="1"/>
    <col min="7443" max="7443" width="3.7109375" customWidth="1"/>
    <col min="7444" max="7444" width="23.140625" customWidth="1"/>
    <col min="7445" max="7445" width="19.42578125" customWidth="1"/>
    <col min="7446" max="7446" width="4.140625" customWidth="1"/>
    <col min="7447" max="7447" width="13.140625" customWidth="1"/>
    <col min="7693" max="7693" width="3" customWidth="1"/>
    <col min="7694" max="7694" width="9.42578125" customWidth="1"/>
    <col min="7695" max="7695" width="17.85546875" customWidth="1"/>
    <col min="7696" max="7696" width="18.5703125" customWidth="1"/>
    <col min="7697" max="7697" width="12.28515625" customWidth="1"/>
    <col min="7698" max="7698" width="13.5703125" customWidth="1"/>
    <col min="7699" max="7699" width="3.7109375" customWidth="1"/>
    <col min="7700" max="7700" width="23.140625" customWidth="1"/>
    <col min="7701" max="7701" width="19.42578125" customWidth="1"/>
    <col min="7702" max="7702" width="4.140625" customWidth="1"/>
    <col min="7703" max="7703" width="13.140625" customWidth="1"/>
    <col min="7949" max="7949" width="3" customWidth="1"/>
    <col min="7950" max="7950" width="9.42578125" customWidth="1"/>
    <col min="7951" max="7951" width="17.85546875" customWidth="1"/>
    <col min="7952" max="7952" width="18.5703125" customWidth="1"/>
    <col min="7953" max="7953" width="12.28515625" customWidth="1"/>
    <col min="7954" max="7954" width="13.5703125" customWidth="1"/>
    <col min="7955" max="7955" width="3.7109375" customWidth="1"/>
    <col min="7956" max="7956" width="23.140625" customWidth="1"/>
    <col min="7957" max="7957" width="19.42578125" customWidth="1"/>
    <col min="7958" max="7958" width="4.140625" customWidth="1"/>
    <col min="7959" max="7959" width="13.140625" customWidth="1"/>
    <col min="8205" max="8205" width="3" customWidth="1"/>
    <col min="8206" max="8206" width="9.42578125" customWidth="1"/>
    <col min="8207" max="8207" width="17.85546875" customWidth="1"/>
    <col min="8208" max="8208" width="18.5703125" customWidth="1"/>
    <col min="8209" max="8209" width="12.28515625" customWidth="1"/>
    <col min="8210" max="8210" width="13.5703125" customWidth="1"/>
    <col min="8211" max="8211" width="3.7109375" customWidth="1"/>
    <col min="8212" max="8212" width="23.140625" customWidth="1"/>
    <col min="8213" max="8213" width="19.42578125" customWidth="1"/>
    <col min="8214" max="8214" width="4.140625" customWidth="1"/>
    <col min="8215" max="8215" width="13.140625" customWidth="1"/>
    <col min="8461" max="8461" width="3" customWidth="1"/>
    <col min="8462" max="8462" width="9.42578125" customWidth="1"/>
    <col min="8463" max="8463" width="17.85546875" customWidth="1"/>
    <col min="8464" max="8464" width="18.5703125" customWidth="1"/>
    <col min="8465" max="8465" width="12.28515625" customWidth="1"/>
    <col min="8466" max="8466" width="13.5703125" customWidth="1"/>
    <col min="8467" max="8467" width="3.7109375" customWidth="1"/>
    <col min="8468" max="8468" width="23.140625" customWidth="1"/>
    <col min="8469" max="8469" width="19.42578125" customWidth="1"/>
    <col min="8470" max="8470" width="4.140625" customWidth="1"/>
    <col min="8471" max="8471" width="13.140625" customWidth="1"/>
    <col min="8717" max="8717" width="3" customWidth="1"/>
    <col min="8718" max="8718" width="9.42578125" customWidth="1"/>
    <col min="8719" max="8719" width="17.85546875" customWidth="1"/>
    <col min="8720" max="8720" width="18.5703125" customWidth="1"/>
    <col min="8721" max="8721" width="12.28515625" customWidth="1"/>
    <col min="8722" max="8722" width="13.5703125" customWidth="1"/>
    <col min="8723" max="8723" width="3.7109375" customWidth="1"/>
    <col min="8724" max="8724" width="23.140625" customWidth="1"/>
    <col min="8725" max="8725" width="19.42578125" customWidth="1"/>
    <col min="8726" max="8726" width="4.140625" customWidth="1"/>
    <col min="8727" max="8727" width="13.140625" customWidth="1"/>
    <col min="8973" max="8973" width="3" customWidth="1"/>
    <col min="8974" max="8974" width="9.42578125" customWidth="1"/>
    <col min="8975" max="8975" width="17.85546875" customWidth="1"/>
    <col min="8976" max="8976" width="18.5703125" customWidth="1"/>
    <col min="8977" max="8977" width="12.28515625" customWidth="1"/>
    <col min="8978" max="8978" width="13.5703125" customWidth="1"/>
    <col min="8979" max="8979" width="3.7109375" customWidth="1"/>
    <col min="8980" max="8980" width="23.140625" customWidth="1"/>
    <col min="8981" max="8981" width="19.42578125" customWidth="1"/>
    <col min="8982" max="8982" width="4.140625" customWidth="1"/>
    <col min="8983" max="8983" width="13.140625" customWidth="1"/>
    <col min="9229" max="9229" width="3" customWidth="1"/>
    <col min="9230" max="9230" width="9.42578125" customWidth="1"/>
    <col min="9231" max="9231" width="17.85546875" customWidth="1"/>
    <col min="9232" max="9232" width="18.5703125" customWidth="1"/>
    <col min="9233" max="9233" width="12.28515625" customWidth="1"/>
    <col min="9234" max="9234" width="13.5703125" customWidth="1"/>
    <col min="9235" max="9235" width="3.7109375" customWidth="1"/>
    <col min="9236" max="9236" width="23.140625" customWidth="1"/>
    <col min="9237" max="9237" width="19.42578125" customWidth="1"/>
    <col min="9238" max="9238" width="4.140625" customWidth="1"/>
    <col min="9239" max="9239" width="13.140625" customWidth="1"/>
    <col min="9485" max="9485" width="3" customWidth="1"/>
    <col min="9486" max="9486" width="9.42578125" customWidth="1"/>
    <col min="9487" max="9487" width="17.85546875" customWidth="1"/>
    <col min="9488" max="9488" width="18.5703125" customWidth="1"/>
    <col min="9489" max="9489" width="12.28515625" customWidth="1"/>
    <col min="9490" max="9490" width="13.5703125" customWidth="1"/>
    <col min="9491" max="9491" width="3.7109375" customWidth="1"/>
    <col min="9492" max="9492" width="23.140625" customWidth="1"/>
    <col min="9493" max="9493" width="19.42578125" customWidth="1"/>
    <col min="9494" max="9494" width="4.140625" customWidth="1"/>
    <col min="9495" max="9495" width="13.140625" customWidth="1"/>
    <col min="9741" max="9741" width="3" customWidth="1"/>
    <col min="9742" max="9742" width="9.42578125" customWidth="1"/>
    <col min="9743" max="9743" width="17.85546875" customWidth="1"/>
    <col min="9744" max="9744" width="18.5703125" customWidth="1"/>
    <col min="9745" max="9745" width="12.28515625" customWidth="1"/>
    <col min="9746" max="9746" width="13.5703125" customWidth="1"/>
    <col min="9747" max="9747" width="3.7109375" customWidth="1"/>
    <col min="9748" max="9748" width="23.140625" customWidth="1"/>
    <col min="9749" max="9749" width="19.42578125" customWidth="1"/>
    <col min="9750" max="9750" width="4.140625" customWidth="1"/>
    <col min="9751" max="9751" width="13.140625" customWidth="1"/>
    <col min="9997" max="9997" width="3" customWidth="1"/>
    <col min="9998" max="9998" width="9.42578125" customWidth="1"/>
    <col min="9999" max="9999" width="17.85546875" customWidth="1"/>
    <col min="10000" max="10000" width="18.5703125" customWidth="1"/>
    <col min="10001" max="10001" width="12.28515625" customWidth="1"/>
    <col min="10002" max="10002" width="13.5703125" customWidth="1"/>
    <col min="10003" max="10003" width="3.7109375" customWidth="1"/>
    <col min="10004" max="10004" width="23.140625" customWidth="1"/>
    <col min="10005" max="10005" width="19.42578125" customWidth="1"/>
    <col min="10006" max="10006" width="4.140625" customWidth="1"/>
    <col min="10007" max="10007" width="13.140625" customWidth="1"/>
    <col min="10253" max="10253" width="3" customWidth="1"/>
    <col min="10254" max="10254" width="9.42578125" customWidth="1"/>
    <col min="10255" max="10255" width="17.85546875" customWidth="1"/>
    <col min="10256" max="10256" width="18.5703125" customWidth="1"/>
    <col min="10257" max="10257" width="12.28515625" customWidth="1"/>
    <col min="10258" max="10258" width="13.5703125" customWidth="1"/>
    <col min="10259" max="10259" width="3.7109375" customWidth="1"/>
    <col min="10260" max="10260" width="23.140625" customWidth="1"/>
    <col min="10261" max="10261" width="19.42578125" customWidth="1"/>
    <col min="10262" max="10262" width="4.140625" customWidth="1"/>
    <col min="10263" max="10263" width="13.140625" customWidth="1"/>
    <col min="10509" max="10509" width="3" customWidth="1"/>
    <col min="10510" max="10510" width="9.42578125" customWidth="1"/>
    <col min="10511" max="10511" width="17.85546875" customWidth="1"/>
    <col min="10512" max="10512" width="18.5703125" customWidth="1"/>
    <col min="10513" max="10513" width="12.28515625" customWidth="1"/>
    <col min="10514" max="10514" width="13.5703125" customWidth="1"/>
    <col min="10515" max="10515" width="3.7109375" customWidth="1"/>
    <col min="10516" max="10516" width="23.140625" customWidth="1"/>
    <col min="10517" max="10517" width="19.42578125" customWidth="1"/>
    <col min="10518" max="10518" width="4.140625" customWidth="1"/>
    <col min="10519" max="10519" width="13.140625" customWidth="1"/>
    <col min="10765" max="10765" width="3" customWidth="1"/>
    <col min="10766" max="10766" width="9.42578125" customWidth="1"/>
    <col min="10767" max="10767" width="17.85546875" customWidth="1"/>
    <col min="10768" max="10768" width="18.5703125" customWidth="1"/>
    <col min="10769" max="10769" width="12.28515625" customWidth="1"/>
    <col min="10770" max="10770" width="13.5703125" customWidth="1"/>
    <col min="10771" max="10771" width="3.7109375" customWidth="1"/>
    <col min="10772" max="10772" width="23.140625" customWidth="1"/>
    <col min="10773" max="10773" width="19.42578125" customWidth="1"/>
    <col min="10774" max="10774" width="4.140625" customWidth="1"/>
    <col min="10775" max="10775" width="13.140625" customWidth="1"/>
    <col min="11021" max="11021" width="3" customWidth="1"/>
    <col min="11022" max="11022" width="9.42578125" customWidth="1"/>
    <col min="11023" max="11023" width="17.85546875" customWidth="1"/>
    <col min="11024" max="11024" width="18.5703125" customWidth="1"/>
    <col min="11025" max="11025" width="12.28515625" customWidth="1"/>
    <col min="11026" max="11026" width="13.5703125" customWidth="1"/>
    <col min="11027" max="11027" width="3.7109375" customWidth="1"/>
    <col min="11028" max="11028" width="23.140625" customWidth="1"/>
    <col min="11029" max="11029" width="19.42578125" customWidth="1"/>
    <col min="11030" max="11030" width="4.140625" customWidth="1"/>
    <col min="11031" max="11031" width="13.140625" customWidth="1"/>
    <col min="11277" max="11277" width="3" customWidth="1"/>
    <col min="11278" max="11278" width="9.42578125" customWidth="1"/>
    <col min="11279" max="11279" width="17.85546875" customWidth="1"/>
    <col min="11280" max="11280" width="18.5703125" customWidth="1"/>
    <col min="11281" max="11281" width="12.28515625" customWidth="1"/>
    <col min="11282" max="11282" width="13.5703125" customWidth="1"/>
    <col min="11283" max="11283" width="3.7109375" customWidth="1"/>
    <col min="11284" max="11284" width="23.140625" customWidth="1"/>
    <col min="11285" max="11285" width="19.42578125" customWidth="1"/>
    <col min="11286" max="11286" width="4.140625" customWidth="1"/>
    <col min="11287" max="11287" width="13.140625" customWidth="1"/>
    <col min="11533" max="11533" width="3" customWidth="1"/>
    <col min="11534" max="11534" width="9.42578125" customWidth="1"/>
    <col min="11535" max="11535" width="17.85546875" customWidth="1"/>
    <col min="11536" max="11536" width="18.5703125" customWidth="1"/>
    <col min="11537" max="11537" width="12.28515625" customWidth="1"/>
    <col min="11538" max="11538" width="13.5703125" customWidth="1"/>
    <col min="11539" max="11539" width="3.7109375" customWidth="1"/>
    <col min="11540" max="11540" width="23.140625" customWidth="1"/>
    <col min="11541" max="11541" width="19.42578125" customWidth="1"/>
    <col min="11542" max="11542" width="4.140625" customWidth="1"/>
    <col min="11543" max="11543" width="13.140625" customWidth="1"/>
    <col min="11789" max="11789" width="3" customWidth="1"/>
    <col min="11790" max="11790" width="9.42578125" customWidth="1"/>
    <col min="11791" max="11791" width="17.85546875" customWidth="1"/>
    <col min="11792" max="11792" width="18.5703125" customWidth="1"/>
    <col min="11793" max="11793" width="12.28515625" customWidth="1"/>
    <col min="11794" max="11794" width="13.5703125" customWidth="1"/>
    <col min="11795" max="11795" width="3.7109375" customWidth="1"/>
    <col min="11796" max="11796" width="23.140625" customWidth="1"/>
    <col min="11797" max="11797" width="19.42578125" customWidth="1"/>
    <col min="11798" max="11798" width="4.140625" customWidth="1"/>
    <col min="11799" max="11799" width="13.140625" customWidth="1"/>
    <col min="12045" max="12045" width="3" customWidth="1"/>
    <col min="12046" max="12046" width="9.42578125" customWidth="1"/>
    <col min="12047" max="12047" width="17.85546875" customWidth="1"/>
    <col min="12048" max="12048" width="18.5703125" customWidth="1"/>
    <col min="12049" max="12049" width="12.28515625" customWidth="1"/>
    <col min="12050" max="12050" width="13.5703125" customWidth="1"/>
    <col min="12051" max="12051" width="3.7109375" customWidth="1"/>
    <col min="12052" max="12052" width="23.140625" customWidth="1"/>
    <col min="12053" max="12053" width="19.42578125" customWidth="1"/>
    <col min="12054" max="12054" width="4.140625" customWidth="1"/>
    <col min="12055" max="12055" width="13.140625" customWidth="1"/>
    <col min="12301" max="12301" width="3" customWidth="1"/>
    <col min="12302" max="12302" width="9.42578125" customWidth="1"/>
    <col min="12303" max="12303" width="17.85546875" customWidth="1"/>
    <col min="12304" max="12304" width="18.5703125" customWidth="1"/>
    <col min="12305" max="12305" width="12.28515625" customWidth="1"/>
    <col min="12306" max="12306" width="13.5703125" customWidth="1"/>
    <col min="12307" max="12307" width="3.7109375" customWidth="1"/>
    <col min="12308" max="12308" width="23.140625" customWidth="1"/>
    <col min="12309" max="12309" width="19.42578125" customWidth="1"/>
    <col min="12310" max="12310" width="4.140625" customWidth="1"/>
    <col min="12311" max="12311" width="13.140625" customWidth="1"/>
    <col min="12557" max="12557" width="3" customWidth="1"/>
    <col min="12558" max="12558" width="9.42578125" customWidth="1"/>
    <col min="12559" max="12559" width="17.85546875" customWidth="1"/>
    <col min="12560" max="12560" width="18.5703125" customWidth="1"/>
    <col min="12561" max="12561" width="12.28515625" customWidth="1"/>
    <col min="12562" max="12562" width="13.5703125" customWidth="1"/>
    <col min="12563" max="12563" width="3.7109375" customWidth="1"/>
    <col min="12564" max="12564" width="23.140625" customWidth="1"/>
    <col min="12565" max="12565" width="19.42578125" customWidth="1"/>
    <col min="12566" max="12566" width="4.140625" customWidth="1"/>
    <col min="12567" max="12567" width="13.140625" customWidth="1"/>
    <col min="12813" max="12813" width="3" customWidth="1"/>
    <col min="12814" max="12814" width="9.42578125" customWidth="1"/>
    <col min="12815" max="12815" width="17.85546875" customWidth="1"/>
    <col min="12816" max="12816" width="18.5703125" customWidth="1"/>
    <col min="12817" max="12817" width="12.28515625" customWidth="1"/>
    <col min="12818" max="12818" width="13.5703125" customWidth="1"/>
    <col min="12819" max="12819" width="3.7109375" customWidth="1"/>
    <col min="12820" max="12820" width="23.140625" customWidth="1"/>
    <col min="12821" max="12821" width="19.42578125" customWidth="1"/>
    <col min="12822" max="12822" width="4.140625" customWidth="1"/>
    <col min="12823" max="12823" width="13.140625" customWidth="1"/>
    <col min="13069" max="13069" width="3" customWidth="1"/>
    <col min="13070" max="13070" width="9.42578125" customWidth="1"/>
    <col min="13071" max="13071" width="17.85546875" customWidth="1"/>
    <col min="13072" max="13072" width="18.5703125" customWidth="1"/>
    <col min="13073" max="13073" width="12.28515625" customWidth="1"/>
    <col min="13074" max="13074" width="13.5703125" customWidth="1"/>
    <col min="13075" max="13075" width="3.7109375" customWidth="1"/>
    <col min="13076" max="13076" width="23.140625" customWidth="1"/>
    <col min="13077" max="13077" width="19.42578125" customWidth="1"/>
    <col min="13078" max="13078" width="4.140625" customWidth="1"/>
    <col min="13079" max="13079" width="13.140625" customWidth="1"/>
    <col min="13325" max="13325" width="3" customWidth="1"/>
    <col min="13326" max="13326" width="9.42578125" customWidth="1"/>
    <col min="13327" max="13327" width="17.85546875" customWidth="1"/>
    <col min="13328" max="13328" width="18.5703125" customWidth="1"/>
    <col min="13329" max="13329" width="12.28515625" customWidth="1"/>
    <col min="13330" max="13330" width="13.5703125" customWidth="1"/>
    <col min="13331" max="13331" width="3.7109375" customWidth="1"/>
    <col min="13332" max="13332" width="23.140625" customWidth="1"/>
    <col min="13333" max="13333" width="19.42578125" customWidth="1"/>
    <col min="13334" max="13334" width="4.140625" customWidth="1"/>
    <col min="13335" max="13335" width="13.140625" customWidth="1"/>
    <col min="13581" max="13581" width="3" customWidth="1"/>
    <col min="13582" max="13582" width="9.42578125" customWidth="1"/>
    <col min="13583" max="13583" width="17.85546875" customWidth="1"/>
    <col min="13584" max="13584" width="18.5703125" customWidth="1"/>
    <col min="13585" max="13585" width="12.28515625" customWidth="1"/>
    <col min="13586" max="13586" width="13.5703125" customWidth="1"/>
    <col min="13587" max="13587" width="3.7109375" customWidth="1"/>
    <col min="13588" max="13588" width="23.140625" customWidth="1"/>
    <col min="13589" max="13589" width="19.42578125" customWidth="1"/>
    <col min="13590" max="13590" width="4.140625" customWidth="1"/>
    <col min="13591" max="13591" width="13.140625" customWidth="1"/>
    <col min="13837" max="13837" width="3" customWidth="1"/>
    <col min="13838" max="13838" width="9.42578125" customWidth="1"/>
    <col min="13839" max="13839" width="17.85546875" customWidth="1"/>
    <col min="13840" max="13840" width="18.5703125" customWidth="1"/>
    <col min="13841" max="13841" width="12.28515625" customWidth="1"/>
    <col min="13842" max="13842" width="13.5703125" customWidth="1"/>
    <col min="13843" max="13843" width="3.7109375" customWidth="1"/>
    <col min="13844" max="13844" width="23.140625" customWidth="1"/>
    <col min="13845" max="13845" width="19.42578125" customWidth="1"/>
    <col min="13846" max="13846" width="4.140625" customWidth="1"/>
    <col min="13847" max="13847" width="13.140625" customWidth="1"/>
    <col min="14093" max="14093" width="3" customWidth="1"/>
    <col min="14094" max="14094" width="9.42578125" customWidth="1"/>
    <col min="14095" max="14095" width="17.85546875" customWidth="1"/>
    <col min="14096" max="14096" width="18.5703125" customWidth="1"/>
    <col min="14097" max="14097" width="12.28515625" customWidth="1"/>
    <col min="14098" max="14098" width="13.5703125" customWidth="1"/>
    <col min="14099" max="14099" width="3.7109375" customWidth="1"/>
    <col min="14100" max="14100" width="23.140625" customWidth="1"/>
    <col min="14101" max="14101" width="19.42578125" customWidth="1"/>
    <col min="14102" max="14102" width="4.140625" customWidth="1"/>
    <col min="14103" max="14103" width="13.140625" customWidth="1"/>
    <col min="14349" max="14349" width="3" customWidth="1"/>
    <col min="14350" max="14350" width="9.42578125" customWidth="1"/>
    <col min="14351" max="14351" width="17.85546875" customWidth="1"/>
    <col min="14352" max="14352" width="18.5703125" customWidth="1"/>
    <col min="14353" max="14353" width="12.28515625" customWidth="1"/>
    <col min="14354" max="14354" width="13.5703125" customWidth="1"/>
    <col min="14355" max="14355" width="3.7109375" customWidth="1"/>
    <col min="14356" max="14356" width="23.140625" customWidth="1"/>
    <col min="14357" max="14357" width="19.42578125" customWidth="1"/>
    <col min="14358" max="14358" width="4.140625" customWidth="1"/>
    <col min="14359" max="14359" width="13.140625" customWidth="1"/>
    <col min="14605" max="14605" width="3" customWidth="1"/>
    <col min="14606" max="14606" width="9.42578125" customWidth="1"/>
    <col min="14607" max="14607" width="17.85546875" customWidth="1"/>
    <col min="14608" max="14608" width="18.5703125" customWidth="1"/>
    <col min="14609" max="14609" width="12.28515625" customWidth="1"/>
    <col min="14610" max="14610" width="13.5703125" customWidth="1"/>
    <col min="14611" max="14611" width="3.7109375" customWidth="1"/>
    <col min="14612" max="14612" width="23.140625" customWidth="1"/>
    <col min="14613" max="14613" width="19.42578125" customWidth="1"/>
    <col min="14614" max="14614" width="4.140625" customWidth="1"/>
    <col min="14615" max="14615" width="13.140625" customWidth="1"/>
    <col min="14861" max="14861" width="3" customWidth="1"/>
    <col min="14862" max="14862" width="9.42578125" customWidth="1"/>
    <col min="14863" max="14863" width="17.85546875" customWidth="1"/>
    <col min="14864" max="14864" width="18.5703125" customWidth="1"/>
    <col min="14865" max="14865" width="12.28515625" customWidth="1"/>
    <col min="14866" max="14866" width="13.5703125" customWidth="1"/>
    <col min="14867" max="14867" width="3.7109375" customWidth="1"/>
    <col min="14868" max="14868" width="23.140625" customWidth="1"/>
    <col min="14869" max="14869" width="19.42578125" customWidth="1"/>
    <col min="14870" max="14870" width="4.140625" customWidth="1"/>
    <col min="14871" max="14871" width="13.140625" customWidth="1"/>
    <col min="15117" max="15117" width="3" customWidth="1"/>
    <col min="15118" max="15118" width="9.42578125" customWidth="1"/>
    <col min="15119" max="15119" width="17.85546875" customWidth="1"/>
    <col min="15120" max="15120" width="18.5703125" customWidth="1"/>
    <col min="15121" max="15121" width="12.28515625" customWidth="1"/>
    <col min="15122" max="15122" width="13.5703125" customWidth="1"/>
    <col min="15123" max="15123" width="3.7109375" customWidth="1"/>
    <col min="15124" max="15124" width="23.140625" customWidth="1"/>
    <col min="15125" max="15125" width="19.42578125" customWidth="1"/>
    <col min="15126" max="15126" width="4.140625" customWidth="1"/>
    <col min="15127" max="15127" width="13.140625" customWidth="1"/>
    <col min="15373" max="15373" width="3" customWidth="1"/>
    <col min="15374" max="15374" width="9.42578125" customWidth="1"/>
    <col min="15375" max="15375" width="17.85546875" customWidth="1"/>
    <col min="15376" max="15376" width="18.5703125" customWidth="1"/>
    <col min="15377" max="15377" width="12.28515625" customWidth="1"/>
    <col min="15378" max="15378" width="13.5703125" customWidth="1"/>
    <col min="15379" max="15379" width="3.7109375" customWidth="1"/>
    <col min="15380" max="15380" width="23.140625" customWidth="1"/>
    <col min="15381" max="15381" width="19.42578125" customWidth="1"/>
    <col min="15382" max="15382" width="4.140625" customWidth="1"/>
    <col min="15383" max="15383" width="13.140625" customWidth="1"/>
    <col min="15629" max="15629" width="3" customWidth="1"/>
    <col min="15630" max="15630" width="9.42578125" customWidth="1"/>
    <col min="15631" max="15631" width="17.85546875" customWidth="1"/>
    <col min="15632" max="15632" width="18.5703125" customWidth="1"/>
    <col min="15633" max="15633" width="12.28515625" customWidth="1"/>
    <col min="15634" max="15634" width="13.5703125" customWidth="1"/>
    <col min="15635" max="15635" width="3.7109375" customWidth="1"/>
    <col min="15636" max="15636" width="23.140625" customWidth="1"/>
    <col min="15637" max="15637" width="19.42578125" customWidth="1"/>
    <col min="15638" max="15638" width="4.140625" customWidth="1"/>
    <col min="15639" max="15639" width="13.140625" customWidth="1"/>
    <col min="15885" max="15885" width="3" customWidth="1"/>
    <col min="15886" max="15886" width="9.42578125" customWidth="1"/>
    <col min="15887" max="15887" width="17.85546875" customWidth="1"/>
    <col min="15888" max="15888" width="18.5703125" customWidth="1"/>
    <col min="15889" max="15889" width="12.28515625" customWidth="1"/>
    <col min="15890" max="15890" width="13.5703125" customWidth="1"/>
    <col min="15891" max="15891" width="3.7109375" customWidth="1"/>
    <col min="15892" max="15892" width="23.140625" customWidth="1"/>
    <col min="15893" max="15893" width="19.42578125" customWidth="1"/>
    <col min="15894" max="15894" width="4.140625" customWidth="1"/>
    <col min="15895" max="15895" width="13.140625" customWidth="1"/>
    <col min="16141" max="16141" width="3" customWidth="1"/>
    <col min="16142" max="16142" width="9.42578125" customWidth="1"/>
    <col min="16143" max="16143" width="17.85546875" customWidth="1"/>
    <col min="16144" max="16144" width="18.5703125" customWidth="1"/>
    <col min="16145" max="16145" width="12.28515625" customWidth="1"/>
    <col min="16146" max="16146" width="13.5703125" customWidth="1"/>
    <col min="16147" max="16147" width="3.7109375" customWidth="1"/>
    <col min="16148" max="16148" width="23.140625" customWidth="1"/>
    <col min="16149" max="16149" width="19.42578125" customWidth="1"/>
    <col min="16150" max="16150" width="4.140625" customWidth="1"/>
    <col min="16151" max="16151" width="13.140625" customWidth="1"/>
  </cols>
  <sheetData>
    <row r="1" spans="1:21" ht="69.75" customHeight="1" x14ac:dyDescent="0.25">
      <c r="A1" s="302" t="s">
        <v>166</v>
      </c>
      <c r="B1" s="302"/>
      <c r="C1" s="302"/>
      <c r="D1" s="302"/>
      <c r="E1" s="302"/>
      <c r="F1" s="302"/>
      <c r="G1" s="302"/>
      <c r="H1" s="302"/>
      <c r="I1" s="302"/>
      <c r="J1" s="302"/>
      <c r="K1" s="302"/>
      <c r="L1" s="302"/>
      <c r="M1" s="302"/>
      <c r="N1" s="302"/>
      <c r="O1" s="302"/>
      <c r="P1" s="302"/>
      <c r="Q1" s="302"/>
      <c r="R1" s="302"/>
    </row>
    <row r="2" spans="1:21" s="3" customFormat="1" ht="18" customHeight="1" x14ac:dyDescent="0.25">
      <c r="A2" s="360" t="s">
        <v>3</v>
      </c>
      <c r="B2" s="360"/>
      <c r="C2" s="360"/>
      <c r="D2" s="392" t="s">
        <v>167</v>
      </c>
      <c r="E2" s="393"/>
      <c r="F2" s="393"/>
      <c r="G2" s="393"/>
      <c r="H2" s="393"/>
      <c r="I2" s="393"/>
      <c r="J2" s="393"/>
      <c r="K2" s="394"/>
      <c r="L2" s="386" t="s">
        <v>4</v>
      </c>
      <c r="M2" s="387"/>
      <c r="N2" s="387"/>
      <c r="O2" s="387"/>
      <c r="P2" s="387"/>
      <c r="Q2" s="387"/>
      <c r="R2" s="388"/>
      <c r="S2" s="5"/>
    </row>
    <row r="3" spans="1:21" ht="19.5" customHeight="1" x14ac:dyDescent="0.25">
      <c r="A3" s="361" t="str">
        <f>IF('1-Game Details'!A3="","",'1-Game Details'!A3)</f>
        <v/>
      </c>
      <c r="B3" s="361"/>
      <c r="C3" s="361"/>
      <c r="D3" s="395" t="str">
        <f>IF('4-Lucky7 Expenses'!E3="","",'4-Lucky7 Expenses'!E3)</f>
        <v/>
      </c>
      <c r="E3" s="396"/>
      <c r="F3" s="396"/>
      <c r="G3" s="396"/>
      <c r="H3" s="396"/>
      <c r="I3" s="396"/>
      <c r="J3" s="396"/>
      <c r="K3" s="397"/>
      <c r="L3" s="389" t="str">
        <f>IF('1-Game Details'!L3="","",'1-Game Details'!L3)</f>
        <v/>
      </c>
      <c r="M3" s="390"/>
      <c r="N3" s="390"/>
      <c r="O3" s="390"/>
      <c r="P3" s="390"/>
      <c r="Q3" s="390"/>
      <c r="R3" s="391"/>
      <c r="S3" s="4"/>
      <c r="U3" s="4"/>
    </row>
    <row r="4" spans="1:21" ht="9.75" customHeight="1" x14ac:dyDescent="0.25">
      <c r="A4" s="114"/>
      <c r="B4" s="114"/>
      <c r="C4" s="114"/>
      <c r="D4" s="114"/>
      <c r="E4" s="114"/>
      <c r="F4" s="114"/>
      <c r="G4" s="114"/>
      <c r="H4" s="114"/>
      <c r="I4" s="114"/>
      <c r="J4" s="114"/>
      <c r="K4" s="114"/>
      <c r="L4" s="114"/>
      <c r="M4" s="114"/>
      <c r="N4" s="114"/>
      <c r="O4" s="114"/>
      <c r="P4" s="114"/>
      <c r="Q4" s="114"/>
      <c r="R4" s="5"/>
      <c r="S4" s="4"/>
      <c r="U4" s="4"/>
    </row>
    <row r="5" spans="1:21" ht="18" customHeight="1" x14ac:dyDescent="0.25">
      <c r="A5" s="115"/>
      <c r="B5" s="116">
        <v>1</v>
      </c>
      <c r="C5" s="36">
        <v>2</v>
      </c>
      <c r="D5" s="36">
        <v>3</v>
      </c>
      <c r="E5" s="36">
        <v>4</v>
      </c>
      <c r="F5" s="36">
        <v>5</v>
      </c>
      <c r="G5" s="36">
        <v>6</v>
      </c>
      <c r="H5" s="36">
        <v>7</v>
      </c>
      <c r="I5" s="36">
        <v>8</v>
      </c>
      <c r="J5" s="36">
        <v>9</v>
      </c>
      <c r="K5" s="36">
        <v>10</v>
      </c>
      <c r="L5" s="36">
        <v>11</v>
      </c>
      <c r="M5" s="36">
        <v>12</v>
      </c>
      <c r="N5" s="36">
        <v>13</v>
      </c>
      <c r="O5" s="36">
        <v>14</v>
      </c>
      <c r="P5" s="36">
        <v>15</v>
      </c>
      <c r="Q5" s="36">
        <v>16</v>
      </c>
      <c r="R5" s="362" t="s">
        <v>1</v>
      </c>
      <c r="S5" s="5"/>
      <c r="T5" s="5"/>
      <c r="U5" s="5"/>
    </row>
    <row r="6" spans="1:21" ht="18" customHeight="1" x14ac:dyDescent="0.25">
      <c r="A6" s="117" t="s">
        <v>28</v>
      </c>
      <c r="B6" s="205" t="str">
        <f>IF('1-Game Details'!B6="","",'1-Game Details'!B6)</f>
        <v/>
      </c>
      <c r="C6" s="206" t="str">
        <f>IF('1-Game Details'!C6="","",'1-Game Details'!C6)</f>
        <v/>
      </c>
      <c r="D6" s="206" t="str">
        <f>IF('1-Game Details'!D6="","",'1-Game Details'!D6)</f>
        <v/>
      </c>
      <c r="E6" s="206" t="str">
        <f>IF('1-Game Details'!E6="","",'1-Game Details'!E6)</f>
        <v/>
      </c>
      <c r="F6" s="206" t="str">
        <f>IF('1-Game Details'!F6="","",'1-Game Details'!F6)</f>
        <v/>
      </c>
      <c r="G6" s="206" t="str">
        <f>IF('1-Game Details'!G6="","",'1-Game Details'!G6)</f>
        <v/>
      </c>
      <c r="H6" s="206" t="str">
        <f>IF('1-Game Details'!H6="","",'1-Game Details'!H6)</f>
        <v/>
      </c>
      <c r="I6" s="206" t="str">
        <f>IF('1-Game Details'!I6="","",'1-Game Details'!I6)</f>
        <v/>
      </c>
      <c r="J6" s="206" t="str">
        <f>IF('1-Game Details'!J6="","",'1-Game Details'!J6)</f>
        <v/>
      </c>
      <c r="K6" s="206" t="str">
        <f>IF('1-Game Details'!K6="","",'1-Game Details'!K6)</f>
        <v/>
      </c>
      <c r="L6" s="206" t="str">
        <f>IF('1-Game Details'!L6="","",'1-Game Details'!L6)</f>
        <v/>
      </c>
      <c r="M6" s="206" t="str">
        <f>IF('1-Game Details'!M6="","",'1-Game Details'!M6)</f>
        <v/>
      </c>
      <c r="N6" s="206" t="str">
        <f>IF('1-Game Details'!N6="","",'1-Game Details'!N6)</f>
        <v/>
      </c>
      <c r="O6" s="206" t="str">
        <f>IF('1-Game Details'!O6="","",'1-Game Details'!O6)</f>
        <v/>
      </c>
      <c r="P6" s="206" t="str">
        <f>IF('1-Game Details'!P6="","",'1-Game Details'!P6)</f>
        <v/>
      </c>
      <c r="Q6" s="206" t="str">
        <f>IF('1-Game Details'!Q6="","",'1-Game Details'!Q6)</f>
        <v/>
      </c>
      <c r="R6" s="363"/>
      <c r="S6" s="5"/>
      <c r="T6" s="5"/>
      <c r="U6" s="5"/>
    </row>
    <row r="7" spans="1:21" ht="18" customHeight="1" x14ac:dyDescent="0.25">
      <c r="A7" s="47" t="s">
        <v>98</v>
      </c>
      <c r="B7" s="365"/>
      <c r="C7" s="366"/>
      <c r="D7" s="366"/>
      <c r="E7" s="366"/>
      <c r="F7" s="366"/>
      <c r="G7" s="366"/>
      <c r="H7" s="366"/>
      <c r="I7" s="366"/>
      <c r="J7" s="366"/>
      <c r="K7" s="366"/>
      <c r="L7" s="366"/>
      <c r="M7" s="366"/>
      <c r="N7" s="366"/>
      <c r="O7" s="366"/>
      <c r="P7" s="366"/>
      <c r="Q7" s="367"/>
      <c r="R7" s="363"/>
      <c r="S7" s="5"/>
      <c r="T7" s="5"/>
      <c r="U7" s="5"/>
    </row>
    <row r="8" spans="1:21" ht="18" customHeight="1" x14ac:dyDescent="0.25">
      <c r="A8" s="118" t="s">
        <v>103</v>
      </c>
      <c r="B8" s="368"/>
      <c r="C8" s="369"/>
      <c r="D8" s="369"/>
      <c r="E8" s="369"/>
      <c r="F8" s="369"/>
      <c r="G8" s="369"/>
      <c r="H8" s="369"/>
      <c r="I8" s="369"/>
      <c r="J8" s="369"/>
      <c r="K8" s="369"/>
      <c r="L8" s="369"/>
      <c r="M8" s="369"/>
      <c r="N8" s="369"/>
      <c r="O8" s="369"/>
      <c r="P8" s="369"/>
      <c r="Q8" s="370"/>
      <c r="R8" s="364"/>
      <c r="S8" s="5"/>
      <c r="T8" s="5"/>
      <c r="U8" s="5"/>
    </row>
    <row r="9" spans="1:21" ht="18" customHeight="1" x14ac:dyDescent="0.25">
      <c r="A9" s="37" t="s">
        <v>120</v>
      </c>
      <c r="B9" s="149"/>
      <c r="C9" s="149"/>
      <c r="D9" s="149"/>
      <c r="E9" s="149"/>
      <c r="F9" s="149"/>
      <c r="G9" s="149"/>
      <c r="H9" s="149"/>
      <c r="I9" s="149"/>
      <c r="J9" s="149"/>
      <c r="K9" s="149"/>
      <c r="L9" s="149"/>
      <c r="M9" s="149"/>
      <c r="N9" s="149"/>
      <c r="O9" s="149"/>
      <c r="P9" s="149"/>
      <c r="Q9" s="149"/>
      <c r="R9" s="150">
        <f>SUM(B9:Q9)</f>
        <v>0</v>
      </c>
      <c r="S9" s="5"/>
      <c r="T9" s="5"/>
      <c r="U9" s="5"/>
    </row>
    <row r="10" spans="1:21" ht="18" customHeight="1" x14ac:dyDescent="0.25">
      <c r="A10" s="37" t="s">
        <v>121</v>
      </c>
      <c r="B10" s="149"/>
      <c r="C10" s="149"/>
      <c r="D10" s="149"/>
      <c r="E10" s="149"/>
      <c r="F10" s="149"/>
      <c r="G10" s="149"/>
      <c r="H10" s="149"/>
      <c r="I10" s="149"/>
      <c r="J10" s="149"/>
      <c r="K10" s="149"/>
      <c r="L10" s="149"/>
      <c r="M10" s="149"/>
      <c r="N10" s="149"/>
      <c r="O10" s="149"/>
      <c r="P10" s="149"/>
      <c r="Q10" s="149"/>
      <c r="R10" s="150">
        <f>SUM(B10:Q10)</f>
        <v>0</v>
      </c>
      <c r="S10" s="5"/>
      <c r="T10" s="5"/>
      <c r="U10" s="5"/>
    </row>
    <row r="11" spans="1:21" ht="18" customHeight="1" x14ac:dyDescent="0.25">
      <c r="A11" s="37" t="s">
        <v>122</v>
      </c>
      <c r="B11" s="149"/>
      <c r="C11" s="149"/>
      <c r="D11" s="149"/>
      <c r="E11" s="149"/>
      <c r="F11" s="149"/>
      <c r="G11" s="149"/>
      <c r="H11" s="149"/>
      <c r="I11" s="149"/>
      <c r="J11" s="149"/>
      <c r="K11" s="149"/>
      <c r="L11" s="149"/>
      <c r="M11" s="149"/>
      <c r="N11" s="149"/>
      <c r="O11" s="149"/>
      <c r="P11" s="149"/>
      <c r="Q11" s="149"/>
      <c r="R11" s="150">
        <f>SUM(B11:Q11)</f>
        <v>0</v>
      </c>
      <c r="S11" s="5"/>
      <c r="T11" s="5"/>
      <c r="U11" s="5"/>
    </row>
    <row r="12" spans="1:21" s="3" customFormat="1" ht="18" customHeight="1" x14ac:dyDescent="0.25">
      <c r="A12" s="119" t="s">
        <v>135</v>
      </c>
      <c r="B12" s="143">
        <f>SUM(B9:B11)</f>
        <v>0</v>
      </c>
      <c r="C12" s="143">
        <f t="shared" ref="C12:Q12" si="0">SUM(C9:C11)</f>
        <v>0</v>
      </c>
      <c r="D12" s="143">
        <f t="shared" si="0"/>
        <v>0</v>
      </c>
      <c r="E12" s="143">
        <f t="shared" si="0"/>
        <v>0</v>
      </c>
      <c r="F12" s="143">
        <f t="shared" si="0"/>
        <v>0</v>
      </c>
      <c r="G12" s="143">
        <f t="shared" si="0"/>
        <v>0</v>
      </c>
      <c r="H12" s="143">
        <f t="shared" si="0"/>
        <v>0</v>
      </c>
      <c r="I12" s="143">
        <f t="shared" si="0"/>
        <v>0</v>
      </c>
      <c r="J12" s="143">
        <f t="shared" si="0"/>
        <v>0</v>
      </c>
      <c r="K12" s="143">
        <f t="shared" si="0"/>
        <v>0</v>
      </c>
      <c r="L12" s="143">
        <f t="shared" si="0"/>
        <v>0</v>
      </c>
      <c r="M12" s="143">
        <f t="shared" si="0"/>
        <v>0</v>
      </c>
      <c r="N12" s="143">
        <f t="shared" si="0"/>
        <v>0</v>
      </c>
      <c r="O12" s="143">
        <f t="shared" si="0"/>
        <v>0</v>
      </c>
      <c r="P12" s="143">
        <f t="shared" si="0"/>
        <v>0</v>
      </c>
      <c r="Q12" s="143">
        <f t="shared" si="0"/>
        <v>0</v>
      </c>
      <c r="R12" s="151">
        <f>SUM(B12:Q12)</f>
        <v>0</v>
      </c>
    </row>
    <row r="13" spans="1:21" x14ac:dyDescent="0.25">
      <c r="A13" s="118" t="s">
        <v>104</v>
      </c>
      <c r="B13" s="371"/>
      <c r="C13" s="372"/>
      <c r="D13" s="372"/>
      <c r="E13" s="372"/>
      <c r="F13" s="372"/>
      <c r="G13" s="372"/>
      <c r="H13" s="372"/>
      <c r="I13" s="372"/>
      <c r="J13" s="372"/>
      <c r="K13" s="372"/>
      <c r="L13" s="372"/>
      <c r="M13" s="372"/>
      <c r="N13" s="372"/>
      <c r="O13" s="372"/>
      <c r="P13" s="372"/>
      <c r="Q13" s="373"/>
      <c r="R13" s="120"/>
    </row>
    <row r="14" spans="1:21" s="3" customFormat="1" ht="18" customHeight="1" x14ac:dyDescent="0.25">
      <c r="A14" s="37" t="s">
        <v>123</v>
      </c>
      <c r="B14" s="144"/>
      <c r="C14" s="144"/>
      <c r="D14" s="144"/>
      <c r="E14" s="144"/>
      <c r="F14" s="144"/>
      <c r="G14" s="144"/>
      <c r="H14" s="144"/>
      <c r="I14" s="144"/>
      <c r="J14" s="144"/>
      <c r="K14" s="144"/>
      <c r="L14" s="144"/>
      <c r="M14" s="144"/>
      <c r="N14" s="144"/>
      <c r="O14" s="144"/>
      <c r="P14" s="144"/>
      <c r="Q14" s="144"/>
      <c r="R14" s="152">
        <f>SUM(B14:Q14)</f>
        <v>0</v>
      </c>
    </row>
    <row r="15" spans="1:21" s="3" customFormat="1" ht="18" customHeight="1" x14ac:dyDescent="0.25">
      <c r="A15" s="37" t="s">
        <v>124</v>
      </c>
      <c r="B15" s="145"/>
      <c r="C15" s="145"/>
      <c r="D15" s="145"/>
      <c r="E15" s="145"/>
      <c r="F15" s="145"/>
      <c r="G15" s="145"/>
      <c r="H15" s="145"/>
      <c r="I15" s="145"/>
      <c r="J15" s="145"/>
      <c r="K15" s="145"/>
      <c r="L15" s="145"/>
      <c r="M15" s="145"/>
      <c r="N15" s="145"/>
      <c r="O15" s="145"/>
      <c r="P15" s="145"/>
      <c r="Q15" s="145"/>
      <c r="R15" s="152">
        <f>SUM(B15:Q15)</f>
        <v>0</v>
      </c>
    </row>
    <row r="16" spans="1:21" s="3" customFormat="1" ht="18" customHeight="1" x14ac:dyDescent="0.25">
      <c r="A16" s="119" t="s">
        <v>136</v>
      </c>
      <c r="B16" s="146">
        <f>B14+B15</f>
        <v>0</v>
      </c>
      <c r="C16" s="146">
        <f t="shared" ref="C16:P16" si="1">C14+C15</f>
        <v>0</v>
      </c>
      <c r="D16" s="146">
        <f t="shared" si="1"/>
        <v>0</v>
      </c>
      <c r="E16" s="146">
        <f t="shared" si="1"/>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Q14+Q15</f>
        <v>0</v>
      </c>
      <c r="R16" s="153">
        <f>SUM(B16:Q16)</f>
        <v>0</v>
      </c>
    </row>
    <row r="17" spans="1:18" s="3" customFormat="1" ht="18" customHeight="1" x14ac:dyDescent="0.25">
      <c r="A17" s="119" t="s">
        <v>137</v>
      </c>
      <c r="B17" s="147">
        <f>B12+B16</f>
        <v>0</v>
      </c>
      <c r="C17" s="147">
        <f t="shared" ref="C17:P17" si="2">C12+C16</f>
        <v>0</v>
      </c>
      <c r="D17" s="147">
        <f t="shared" si="2"/>
        <v>0</v>
      </c>
      <c r="E17" s="147">
        <f t="shared" si="2"/>
        <v>0</v>
      </c>
      <c r="F17" s="147">
        <f t="shared" si="2"/>
        <v>0</v>
      </c>
      <c r="G17" s="147">
        <f t="shared" si="2"/>
        <v>0</v>
      </c>
      <c r="H17" s="147">
        <f t="shared" si="2"/>
        <v>0</v>
      </c>
      <c r="I17" s="147">
        <f t="shared" si="2"/>
        <v>0</v>
      </c>
      <c r="J17" s="147">
        <f t="shared" si="2"/>
        <v>0</v>
      </c>
      <c r="K17" s="147">
        <f t="shared" si="2"/>
        <v>0</v>
      </c>
      <c r="L17" s="147">
        <f t="shared" si="2"/>
        <v>0</v>
      </c>
      <c r="M17" s="147">
        <f t="shared" si="2"/>
        <v>0</v>
      </c>
      <c r="N17" s="147">
        <f t="shared" si="2"/>
        <v>0</v>
      </c>
      <c r="O17" s="147">
        <f t="shared" si="2"/>
        <v>0</v>
      </c>
      <c r="P17" s="147">
        <f t="shared" si="2"/>
        <v>0</v>
      </c>
      <c r="Q17" s="147">
        <f>Q12+Q16</f>
        <v>0</v>
      </c>
      <c r="R17" s="148">
        <f>SUM(B17:Q17)</f>
        <v>0</v>
      </c>
    </row>
    <row r="18" spans="1:18" s="3" customFormat="1" ht="18" customHeight="1" x14ac:dyDescent="0.25">
      <c r="A18" s="121" t="s">
        <v>99</v>
      </c>
      <c r="B18" s="374"/>
      <c r="C18" s="375"/>
      <c r="D18" s="375"/>
      <c r="E18" s="375"/>
      <c r="F18" s="375"/>
      <c r="G18" s="375"/>
      <c r="H18" s="375"/>
      <c r="I18" s="375"/>
      <c r="J18" s="375"/>
      <c r="K18" s="375"/>
      <c r="L18" s="375"/>
      <c r="M18" s="375"/>
      <c r="N18" s="375"/>
      <c r="O18" s="375"/>
      <c r="P18" s="375"/>
      <c r="Q18" s="376"/>
      <c r="R18" s="380"/>
    </row>
    <row r="19" spans="1:18" s="3" customFormat="1" ht="18" customHeight="1" x14ac:dyDescent="0.25">
      <c r="A19" s="122" t="s">
        <v>100</v>
      </c>
      <c r="B19" s="377"/>
      <c r="C19" s="378"/>
      <c r="D19" s="378"/>
      <c r="E19" s="378"/>
      <c r="F19" s="378"/>
      <c r="G19" s="378"/>
      <c r="H19" s="378"/>
      <c r="I19" s="378"/>
      <c r="J19" s="378"/>
      <c r="K19" s="378"/>
      <c r="L19" s="378"/>
      <c r="M19" s="378"/>
      <c r="N19" s="378"/>
      <c r="O19" s="378"/>
      <c r="P19" s="378"/>
      <c r="Q19" s="379"/>
      <c r="R19" s="381"/>
    </row>
    <row r="20" spans="1:18" s="3" customFormat="1" ht="18" customHeight="1" x14ac:dyDescent="0.25">
      <c r="A20" s="37" t="s">
        <v>125</v>
      </c>
      <c r="B20" s="154"/>
      <c r="C20" s="154"/>
      <c r="D20" s="154"/>
      <c r="E20" s="154"/>
      <c r="F20" s="154"/>
      <c r="G20" s="154"/>
      <c r="H20" s="154"/>
      <c r="I20" s="154"/>
      <c r="J20" s="154"/>
      <c r="K20" s="154"/>
      <c r="L20" s="154"/>
      <c r="M20" s="154"/>
      <c r="N20" s="154"/>
      <c r="O20" s="154"/>
      <c r="P20" s="154"/>
      <c r="Q20" s="154"/>
      <c r="R20" s="153">
        <f t="shared" ref="R20:R26" si="3">SUM(B20:Q20)</f>
        <v>0</v>
      </c>
    </row>
    <row r="21" spans="1:18" s="3" customFormat="1" ht="18" customHeight="1" x14ac:dyDescent="0.25">
      <c r="A21" s="37" t="s">
        <v>126</v>
      </c>
      <c r="B21" s="154"/>
      <c r="C21" s="154"/>
      <c r="D21" s="154"/>
      <c r="E21" s="154"/>
      <c r="F21" s="154"/>
      <c r="G21" s="154"/>
      <c r="H21" s="154"/>
      <c r="I21" s="154"/>
      <c r="J21" s="154"/>
      <c r="K21" s="154"/>
      <c r="L21" s="154"/>
      <c r="M21" s="154"/>
      <c r="N21" s="154"/>
      <c r="O21" s="154"/>
      <c r="P21" s="154"/>
      <c r="Q21" s="154"/>
      <c r="R21" s="153">
        <f t="shared" si="3"/>
        <v>0</v>
      </c>
    </row>
    <row r="22" spans="1:18" s="3" customFormat="1" ht="18" customHeight="1" x14ac:dyDescent="0.25">
      <c r="A22" s="37" t="s">
        <v>127</v>
      </c>
      <c r="B22" s="154"/>
      <c r="C22" s="154"/>
      <c r="D22" s="154"/>
      <c r="E22" s="154"/>
      <c r="F22" s="154"/>
      <c r="G22" s="154"/>
      <c r="H22" s="154"/>
      <c r="I22" s="154"/>
      <c r="J22" s="154"/>
      <c r="K22" s="154"/>
      <c r="L22" s="154"/>
      <c r="M22" s="154"/>
      <c r="N22" s="154"/>
      <c r="O22" s="154"/>
      <c r="P22" s="154"/>
      <c r="Q22" s="154"/>
      <c r="R22" s="153">
        <f t="shared" si="3"/>
        <v>0</v>
      </c>
    </row>
    <row r="23" spans="1:18" s="3" customFormat="1" ht="18" customHeight="1" x14ac:dyDescent="0.25">
      <c r="A23" s="119" t="s">
        <v>138</v>
      </c>
      <c r="B23" s="143">
        <f>SUM(B20:B22)</f>
        <v>0</v>
      </c>
      <c r="C23" s="143">
        <f t="shared" ref="C23:Q23" si="4">SUM(C20:C22)</f>
        <v>0</v>
      </c>
      <c r="D23" s="143">
        <f t="shared" si="4"/>
        <v>0</v>
      </c>
      <c r="E23" s="143">
        <f t="shared" si="4"/>
        <v>0</v>
      </c>
      <c r="F23" s="143">
        <f t="shared" si="4"/>
        <v>0</v>
      </c>
      <c r="G23" s="143">
        <f t="shared" si="4"/>
        <v>0</v>
      </c>
      <c r="H23" s="143">
        <f t="shared" si="4"/>
        <v>0</v>
      </c>
      <c r="I23" s="143">
        <f t="shared" si="4"/>
        <v>0</v>
      </c>
      <c r="J23" s="143">
        <f t="shared" si="4"/>
        <v>0</v>
      </c>
      <c r="K23" s="143">
        <f t="shared" si="4"/>
        <v>0</v>
      </c>
      <c r="L23" s="143">
        <f t="shared" si="4"/>
        <v>0</v>
      </c>
      <c r="M23" s="143">
        <f t="shared" si="4"/>
        <v>0</v>
      </c>
      <c r="N23" s="143">
        <f t="shared" si="4"/>
        <v>0</v>
      </c>
      <c r="O23" s="143">
        <f t="shared" si="4"/>
        <v>0</v>
      </c>
      <c r="P23" s="143">
        <f t="shared" si="4"/>
        <v>0</v>
      </c>
      <c r="Q23" s="143">
        <f t="shared" si="4"/>
        <v>0</v>
      </c>
      <c r="R23" s="153">
        <f>SUM(B23:Q23)</f>
        <v>0</v>
      </c>
    </row>
    <row r="24" spans="1:18" s="3" customFormat="1" ht="18" customHeight="1" x14ac:dyDescent="0.25">
      <c r="A24" s="122" t="s">
        <v>101</v>
      </c>
      <c r="B24" s="357"/>
      <c r="C24" s="358"/>
      <c r="D24" s="358"/>
      <c r="E24" s="358"/>
      <c r="F24" s="358"/>
      <c r="G24" s="358"/>
      <c r="H24" s="358"/>
      <c r="I24" s="358"/>
      <c r="J24" s="358"/>
      <c r="K24" s="358"/>
      <c r="L24" s="358"/>
      <c r="M24" s="358"/>
      <c r="N24" s="358"/>
      <c r="O24" s="358"/>
      <c r="P24" s="358"/>
      <c r="Q24" s="359"/>
      <c r="R24" s="50"/>
    </row>
    <row r="25" spans="1:18" s="3" customFormat="1" ht="18" customHeight="1" x14ac:dyDescent="0.25">
      <c r="A25" s="37" t="s">
        <v>128</v>
      </c>
      <c r="B25" s="154"/>
      <c r="C25" s="154"/>
      <c r="D25" s="154"/>
      <c r="E25" s="154"/>
      <c r="F25" s="154"/>
      <c r="G25" s="154"/>
      <c r="H25" s="154"/>
      <c r="I25" s="154"/>
      <c r="J25" s="154"/>
      <c r="K25" s="154"/>
      <c r="L25" s="154"/>
      <c r="M25" s="154"/>
      <c r="N25" s="154"/>
      <c r="O25" s="154"/>
      <c r="P25" s="154"/>
      <c r="Q25" s="154"/>
      <c r="R25" s="153">
        <f t="shared" si="3"/>
        <v>0</v>
      </c>
    </row>
    <row r="26" spans="1:18" s="3" customFormat="1" ht="18" customHeight="1" x14ac:dyDescent="0.25">
      <c r="A26" s="37" t="s">
        <v>129</v>
      </c>
      <c r="B26" s="154"/>
      <c r="C26" s="154"/>
      <c r="D26" s="154"/>
      <c r="E26" s="154"/>
      <c r="F26" s="154"/>
      <c r="G26" s="154"/>
      <c r="H26" s="154"/>
      <c r="I26" s="154"/>
      <c r="J26" s="154"/>
      <c r="K26" s="154"/>
      <c r="L26" s="154"/>
      <c r="M26" s="154"/>
      <c r="N26" s="154"/>
      <c r="O26" s="154"/>
      <c r="P26" s="154"/>
      <c r="Q26" s="154"/>
      <c r="R26" s="153">
        <f t="shared" si="3"/>
        <v>0</v>
      </c>
    </row>
    <row r="27" spans="1:18" s="3" customFormat="1" ht="18" customHeight="1" x14ac:dyDescent="0.25">
      <c r="A27" s="119" t="s">
        <v>139</v>
      </c>
      <c r="B27" s="147">
        <f>SUM(B25:B26)</f>
        <v>0</v>
      </c>
      <c r="C27" s="147">
        <f t="shared" ref="C27:Q27" si="5">SUM(C25:C26)</f>
        <v>0</v>
      </c>
      <c r="D27" s="147">
        <f t="shared" si="5"/>
        <v>0</v>
      </c>
      <c r="E27" s="147">
        <f t="shared" si="5"/>
        <v>0</v>
      </c>
      <c r="F27" s="147">
        <f t="shared" si="5"/>
        <v>0</v>
      </c>
      <c r="G27" s="147">
        <f t="shared" si="5"/>
        <v>0</v>
      </c>
      <c r="H27" s="147">
        <f t="shared" si="5"/>
        <v>0</v>
      </c>
      <c r="I27" s="147">
        <f t="shared" si="5"/>
        <v>0</v>
      </c>
      <c r="J27" s="147">
        <f t="shared" si="5"/>
        <v>0</v>
      </c>
      <c r="K27" s="147">
        <f t="shared" si="5"/>
        <v>0</v>
      </c>
      <c r="L27" s="147">
        <f t="shared" si="5"/>
        <v>0</v>
      </c>
      <c r="M27" s="147">
        <f t="shared" si="5"/>
        <v>0</v>
      </c>
      <c r="N27" s="147">
        <f t="shared" si="5"/>
        <v>0</v>
      </c>
      <c r="O27" s="147">
        <f t="shared" si="5"/>
        <v>0</v>
      </c>
      <c r="P27" s="147">
        <f t="shared" si="5"/>
        <v>0</v>
      </c>
      <c r="Q27" s="147">
        <f t="shared" si="5"/>
        <v>0</v>
      </c>
      <c r="R27" s="153">
        <f>SUM(B27:Q27)</f>
        <v>0</v>
      </c>
    </row>
    <row r="28" spans="1:18" s="3" customFormat="1" ht="18" customHeight="1" x14ac:dyDescent="0.25">
      <c r="A28" s="119" t="s">
        <v>140</v>
      </c>
      <c r="B28" s="148">
        <f>B27+B23</f>
        <v>0</v>
      </c>
      <c r="C28" s="148">
        <f t="shared" ref="C28:Q28" si="6">C27+C23</f>
        <v>0</v>
      </c>
      <c r="D28" s="148">
        <f t="shared" si="6"/>
        <v>0</v>
      </c>
      <c r="E28" s="148">
        <f t="shared" si="6"/>
        <v>0</v>
      </c>
      <c r="F28" s="148">
        <f t="shared" si="6"/>
        <v>0</v>
      </c>
      <c r="G28" s="148">
        <f t="shared" si="6"/>
        <v>0</v>
      </c>
      <c r="H28" s="148">
        <f t="shared" si="6"/>
        <v>0</v>
      </c>
      <c r="I28" s="148">
        <f t="shared" si="6"/>
        <v>0</v>
      </c>
      <c r="J28" s="148">
        <f t="shared" si="6"/>
        <v>0</v>
      </c>
      <c r="K28" s="148">
        <f t="shared" si="6"/>
        <v>0</v>
      </c>
      <c r="L28" s="148">
        <f t="shared" si="6"/>
        <v>0</v>
      </c>
      <c r="M28" s="148">
        <f t="shared" si="6"/>
        <v>0</v>
      </c>
      <c r="N28" s="148">
        <f t="shared" si="6"/>
        <v>0</v>
      </c>
      <c r="O28" s="148">
        <f t="shared" si="6"/>
        <v>0</v>
      </c>
      <c r="P28" s="148">
        <f t="shared" si="6"/>
        <v>0</v>
      </c>
      <c r="Q28" s="148">
        <f t="shared" si="6"/>
        <v>0</v>
      </c>
      <c r="R28" s="153">
        <f>SUM(B28:Q28)</f>
        <v>0</v>
      </c>
    </row>
    <row r="29" spans="1:18" s="3" customFormat="1" ht="18" customHeight="1" x14ac:dyDescent="0.25">
      <c r="A29" s="123" t="s">
        <v>130</v>
      </c>
      <c r="B29" s="155">
        <f>'4-Lucky7 Expenses'!B39</f>
        <v>0</v>
      </c>
      <c r="C29" s="155">
        <f>'4-Lucky7 Expenses'!C39</f>
        <v>0</v>
      </c>
      <c r="D29" s="155">
        <f>'4-Lucky7 Expenses'!D39</f>
        <v>0</v>
      </c>
      <c r="E29" s="155">
        <f>'4-Lucky7 Expenses'!E39</f>
        <v>0</v>
      </c>
      <c r="F29" s="155">
        <f>'4-Lucky7 Expenses'!F39</f>
        <v>0</v>
      </c>
      <c r="G29" s="155">
        <f>'4-Lucky7 Expenses'!G39</f>
        <v>0</v>
      </c>
      <c r="H29" s="155">
        <f>'4-Lucky7 Expenses'!H39</f>
        <v>0</v>
      </c>
      <c r="I29" s="155">
        <f>'4-Lucky7 Expenses'!I39</f>
        <v>0</v>
      </c>
      <c r="J29" s="155">
        <f>'4-Lucky7 Expenses'!J39</f>
        <v>0</v>
      </c>
      <c r="K29" s="155">
        <f>'4-Lucky7 Expenses'!K39</f>
        <v>0</v>
      </c>
      <c r="L29" s="155">
        <f>'4-Lucky7 Expenses'!L39</f>
        <v>0</v>
      </c>
      <c r="M29" s="155">
        <f>'4-Lucky7 Expenses'!M39</f>
        <v>0</v>
      </c>
      <c r="N29" s="155">
        <f>'4-Lucky7 Expenses'!N39</f>
        <v>0</v>
      </c>
      <c r="O29" s="155">
        <f>'4-Lucky7 Expenses'!O39</f>
        <v>0</v>
      </c>
      <c r="P29" s="155">
        <f>'4-Lucky7 Expenses'!P39</f>
        <v>0</v>
      </c>
      <c r="Q29" s="155">
        <f>'4-Lucky7 Expenses'!Q39</f>
        <v>0</v>
      </c>
      <c r="R29" s="156">
        <f>SUM(B29:Q29)</f>
        <v>0</v>
      </c>
    </row>
    <row r="30" spans="1:18" s="3" customFormat="1" ht="18" customHeight="1" x14ac:dyDescent="0.25">
      <c r="A30" s="124" t="s">
        <v>131</v>
      </c>
      <c r="B30" s="382"/>
      <c r="C30" s="382"/>
      <c r="D30" s="382"/>
      <c r="E30" s="382"/>
      <c r="F30" s="382"/>
      <c r="G30" s="382"/>
      <c r="H30" s="382"/>
      <c r="I30" s="382"/>
      <c r="J30" s="382"/>
      <c r="K30" s="382"/>
      <c r="L30" s="382"/>
      <c r="M30" s="382"/>
      <c r="N30" s="382"/>
      <c r="O30" s="382"/>
      <c r="P30" s="382"/>
      <c r="Q30" s="383"/>
      <c r="R30" s="156">
        <f>IF('4-Lucky7 Expenses'!E68="",0,'4-Lucky7 Expenses'!E68)</f>
        <v>0</v>
      </c>
    </row>
    <row r="31" spans="1:18" s="3" customFormat="1" ht="18" customHeight="1" x14ac:dyDescent="0.25">
      <c r="A31" s="124" t="s">
        <v>132</v>
      </c>
      <c r="B31" s="382"/>
      <c r="C31" s="382"/>
      <c r="D31" s="382"/>
      <c r="E31" s="382"/>
      <c r="F31" s="382"/>
      <c r="G31" s="382"/>
      <c r="H31" s="382"/>
      <c r="I31" s="382"/>
      <c r="J31" s="382"/>
      <c r="K31" s="382"/>
      <c r="L31" s="382"/>
      <c r="M31" s="382"/>
      <c r="N31" s="382"/>
      <c r="O31" s="382"/>
      <c r="P31" s="382"/>
      <c r="Q31" s="383"/>
      <c r="R31" s="156">
        <f>IF('4-Lucky7 Expenses'!F69="",0,'4-Lucky7 Expenses'!F69)</f>
        <v>0</v>
      </c>
    </row>
    <row r="32" spans="1:18" s="3" customFormat="1" ht="18" customHeight="1" x14ac:dyDescent="0.25">
      <c r="A32" s="37" t="s">
        <v>133</v>
      </c>
      <c r="B32" s="382"/>
      <c r="C32" s="382"/>
      <c r="D32" s="382"/>
      <c r="E32" s="382"/>
      <c r="F32" s="382"/>
      <c r="G32" s="382"/>
      <c r="H32" s="382"/>
      <c r="I32" s="382"/>
      <c r="J32" s="382"/>
      <c r="K32" s="382"/>
      <c r="L32" s="382"/>
      <c r="M32" s="382"/>
      <c r="N32" s="382"/>
      <c r="O32" s="382"/>
      <c r="P32" s="382"/>
      <c r="Q32" s="383"/>
      <c r="R32" s="156">
        <f>IF('4-Lucky7 Expenses'!R69="","",'4-Lucky7 Expenses'!R69)</f>
        <v>0</v>
      </c>
    </row>
    <row r="33" spans="1:27" s="3" customFormat="1" ht="18" customHeight="1" x14ac:dyDescent="0.25">
      <c r="A33" s="37" t="s">
        <v>134</v>
      </c>
      <c r="B33" s="384"/>
      <c r="C33" s="384"/>
      <c r="D33" s="384"/>
      <c r="E33" s="384"/>
      <c r="F33" s="384"/>
      <c r="G33" s="384"/>
      <c r="H33" s="384"/>
      <c r="I33" s="384"/>
      <c r="J33" s="384"/>
      <c r="K33" s="384"/>
      <c r="L33" s="384"/>
      <c r="M33" s="384"/>
      <c r="N33" s="384"/>
      <c r="O33" s="384"/>
      <c r="P33" s="384"/>
      <c r="Q33" s="385"/>
      <c r="R33" s="156">
        <v>10</v>
      </c>
    </row>
    <row r="34" spans="1:27" s="3" customFormat="1" ht="18" customHeight="1" x14ac:dyDescent="0.25">
      <c r="A34" s="125" t="s">
        <v>141</v>
      </c>
      <c r="B34" s="48"/>
      <c r="C34" s="48"/>
      <c r="D34" s="48"/>
      <c r="E34" s="48"/>
      <c r="F34" s="48"/>
      <c r="G34" s="48"/>
      <c r="H34" s="48"/>
      <c r="I34" s="48"/>
      <c r="J34" s="48"/>
      <c r="K34" s="48"/>
      <c r="L34" s="48"/>
      <c r="M34" s="48"/>
      <c r="N34" s="48"/>
      <c r="O34" s="48"/>
      <c r="P34" s="48"/>
      <c r="Q34" s="49"/>
      <c r="R34" s="156">
        <f>R28+R29+R30+R31+R32+R33</f>
        <v>10</v>
      </c>
    </row>
    <row r="35" spans="1:27" s="3" customFormat="1" ht="18" customHeight="1" x14ac:dyDescent="0.25">
      <c r="A35" s="119" t="s">
        <v>142</v>
      </c>
      <c r="B35" s="148">
        <f t="shared" ref="B35:R35" si="7">B17-B28</f>
        <v>0</v>
      </c>
      <c r="C35" s="148">
        <f t="shared" si="7"/>
        <v>0</v>
      </c>
      <c r="D35" s="148">
        <f t="shared" si="7"/>
        <v>0</v>
      </c>
      <c r="E35" s="148">
        <f t="shared" si="7"/>
        <v>0</v>
      </c>
      <c r="F35" s="148">
        <f t="shared" si="7"/>
        <v>0</v>
      </c>
      <c r="G35" s="148">
        <f t="shared" si="7"/>
        <v>0</v>
      </c>
      <c r="H35" s="148">
        <f t="shared" si="7"/>
        <v>0</v>
      </c>
      <c r="I35" s="148">
        <f t="shared" si="7"/>
        <v>0</v>
      </c>
      <c r="J35" s="148">
        <f t="shared" si="7"/>
        <v>0</v>
      </c>
      <c r="K35" s="148">
        <f t="shared" si="7"/>
        <v>0</v>
      </c>
      <c r="L35" s="148">
        <f t="shared" si="7"/>
        <v>0</v>
      </c>
      <c r="M35" s="148">
        <f t="shared" si="7"/>
        <v>0</v>
      </c>
      <c r="N35" s="148">
        <f t="shared" si="7"/>
        <v>0</v>
      </c>
      <c r="O35" s="148">
        <f t="shared" si="7"/>
        <v>0</v>
      </c>
      <c r="P35" s="148">
        <f t="shared" si="7"/>
        <v>0</v>
      </c>
      <c r="Q35" s="148">
        <f t="shared" si="7"/>
        <v>0</v>
      </c>
      <c r="R35" s="148">
        <f t="shared" si="7"/>
        <v>0</v>
      </c>
    </row>
    <row r="36" spans="1:27" s="3" customFormat="1" ht="18" customHeight="1" x14ac:dyDescent="0.25">
      <c r="A36" s="126" t="s">
        <v>143</v>
      </c>
      <c r="B36" s="371"/>
      <c r="C36" s="372"/>
      <c r="D36" s="372"/>
      <c r="E36" s="372"/>
      <c r="F36" s="372"/>
      <c r="G36" s="372"/>
      <c r="H36" s="372"/>
      <c r="I36" s="372"/>
      <c r="J36" s="372"/>
      <c r="K36" s="372"/>
      <c r="L36" s="372"/>
      <c r="M36" s="372"/>
      <c r="N36" s="372"/>
      <c r="O36" s="372"/>
      <c r="P36" s="372"/>
      <c r="Q36" s="373"/>
      <c r="R36" s="143">
        <f>R17-R34</f>
        <v>-10</v>
      </c>
    </row>
    <row r="37" spans="1:27" s="3" customFormat="1" ht="18" customHeight="1" x14ac:dyDescent="0.25"/>
    <row r="38" spans="1:27" s="3" customFormat="1" ht="18" customHeight="1" x14ac:dyDescent="0.25">
      <c r="A38" s="3" t="s">
        <v>153</v>
      </c>
      <c r="F38" s="306" t="s">
        <v>165</v>
      </c>
      <c r="G38" s="306"/>
      <c r="H38" s="306"/>
      <c r="I38" s="306"/>
      <c r="P38" s="356" t="s">
        <v>155</v>
      </c>
      <c r="Q38" s="356"/>
      <c r="R38" s="356"/>
    </row>
    <row r="39" spans="1:27" x14ac:dyDescent="0.25">
      <c r="A39" s="113"/>
      <c r="B39"/>
      <c r="C39"/>
      <c r="D39"/>
      <c r="E39"/>
      <c r="F39"/>
      <c r="G39"/>
      <c r="H39"/>
      <c r="I39"/>
      <c r="J39"/>
      <c r="K39"/>
      <c r="L39"/>
      <c r="M39"/>
      <c r="N39"/>
      <c r="O39"/>
      <c r="P39"/>
      <c r="Q39"/>
      <c r="R39"/>
      <c r="S39" s="7"/>
      <c r="Z39" s="8"/>
      <c r="AA39" s="9"/>
    </row>
    <row r="40" spans="1:27" ht="16.5" customHeight="1" x14ac:dyDescent="0.25">
      <c r="A40" s="10"/>
      <c r="B40" s="24"/>
      <c r="C40" s="24"/>
      <c r="D40" s="24"/>
      <c r="E40" s="24"/>
      <c r="F40" s="24"/>
      <c r="G40" s="24"/>
      <c r="H40" s="24"/>
      <c r="I40" s="24"/>
      <c r="J40" s="24"/>
      <c r="K40" s="24"/>
      <c r="L40" s="24"/>
      <c r="M40" s="24"/>
      <c r="N40" s="24"/>
      <c r="O40" s="24"/>
      <c r="P40" s="24"/>
      <c r="Q40" s="24"/>
      <c r="R40" s="24"/>
      <c r="S40" s="11"/>
      <c r="X40" s="6"/>
      <c r="Y40" s="6"/>
      <c r="Z40" s="6"/>
    </row>
    <row r="41" spans="1:27" x14ac:dyDescent="0.25">
      <c r="B41" s="25"/>
      <c r="C41" s="25"/>
      <c r="D41" s="25"/>
      <c r="E41" s="25"/>
      <c r="F41" s="25"/>
      <c r="G41" s="25"/>
      <c r="H41" s="25"/>
      <c r="I41" s="25"/>
      <c r="J41" s="25"/>
      <c r="K41" s="25"/>
      <c r="L41" s="25"/>
      <c r="M41" s="25"/>
      <c r="N41" s="25"/>
      <c r="O41" s="25"/>
      <c r="P41" s="25"/>
      <c r="Q41" s="25"/>
    </row>
    <row r="42" spans="1:27" x14ac:dyDescent="0.25">
      <c r="B42" s="21"/>
      <c r="C42" s="21"/>
      <c r="D42" s="21"/>
      <c r="E42" s="21"/>
      <c r="F42" s="21"/>
      <c r="G42" s="21"/>
      <c r="H42" s="21"/>
      <c r="I42" s="21"/>
      <c r="J42" s="21"/>
      <c r="K42" s="21"/>
      <c r="L42" s="21"/>
      <c r="M42" s="21"/>
      <c r="N42" s="21"/>
      <c r="O42" s="21"/>
      <c r="P42" s="21"/>
      <c r="Q42" s="21"/>
      <c r="R42" s="17"/>
    </row>
  </sheetData>
  <sheetProtection algorithmName="SHA-512" hashValue="9sMCk8/Y5AHiQnrSbAAyWNXgW1l/uC+Eaf5eUPrkXV/+OSy68zwGkkm62F2qQNY+idUw6adqHiHlBds0/mxv1g==" saltValue="/CgPfSGeIj/0tMfVzJnx7A==" spinCount="100000" sheet="1" objects="1" scenarios="1" selectLockedCells="1"/>
  <mergeCells count="20">
    <mergeCell ref="A1:R1"/>
    <mergeCell ref="B31:Q31"/>
    <mergeCell ref="B33:Q33"/>
    <mergeCell ref="B32:Q32"/>
    <mergeCell ref="L2:R2"/>
    <mergeCell ref="L3:R3"/>
    <mergeCell ref="D2:K2"/>
    <mergeCell ref="D3:K3"/>
    <mergeCell ref="P38:R38"/>
    <mergeCell ref="F38:I38"/>
    <mergeCell ref="B24:Q24"/>
    <mergeCell ref="A2:C2"/>
    <mergeCell ref="A3:C3"/>
    <mergeCell ref="R5:R8"/>
    <mergeCell ref="B7:Q8"/>
    <mergeCell ref="B13:Q13"/>
    <mergeCell ref="B18:Q19"/>
    <mergeCell ref="R18:R19"/>
    <mergeCell ref="B36:Q36"/>
    <mergeCell ref="B30:Q30"/>
  </mergeCells>
  <printOptions horizontalCentered="1" verticalCentered="1"/>
  <pageMargins left="0" right="0" top="0" bottom="0" header="0" footer="0"/>
  <pageSetup scale="48" orientation="landscape" r:id="rId1"/>
  <headerFooter scaleWithDoc="0" alignWithMargins="0"/>
  <rowBreaks count="1" manualBreakCount="1">
    <brk id="39" max="16383" man="1"/>
  </rowBreaks>
  <colBreaks count="1" manualBreakCount="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DA05A-26F2-4829-A814-62D0ED4B4CFE}">
  <sheetPr>
    <pageSetUpPr fitToPage="1"/>
  </sheetPr>
  <dimension ref="A1:S25"/>
  <sheetViews>
    <sheetView showGridLines="0" showRuler="0" showWhiteSpace="0" view="pageLayout" zoomScale="160" zoomScaleNormal="100" zoomScalePageLayoutView="160" workbookViewId="0">
      <selection activeCell="A11" sqref="A11:C11"/>
    </sheetView>
  </sheetViews>
  <sheetFormatPr defaultColWidth="0" defaultRowHeight="15" zeroHeight="1" x14ac:dyDescent="0.25"/>
  <cols>
    <col min="1" max="1" width="9.140625" customWidth="1"/>
    <col min="2" max="2" width="18.5703125" customWidth="1"/>
    <col min="3" max="3" width="7.28515625" customWidth="1"/>
    <col min="4" max="4" width="14.5703125" customWidth="1"/>
    <col min="5" max="5" width="0.140625" customWidth="1"/>
    <col min="6" max="6" width="15.42578125" customWidth="1"/>
    <col min="7" max="7" width="12.28515625" customWidth="1"/>
    <col min="8" max="8" width="22.7109375" customWidth="1"/>
    <col min="9" max="9" width="0.5703125" customWidth="1"/>
    <col min="10" max="19" width="0" hidden="1" customWidth="1"/>
    <col min="20" max="16384" width="9.140625" hidden="1"/>
  </cols>
  <sheetData>
    <row r="1" spans="1:19" ht="58.5" customHeight="1" x14ac:dyDescent="0.25">
      <c r="A1" s="398" t="s">
        <v>163</v>
      </c>
      <c r="B1" s="398"/>
      <c r="C1" s="398"/>
      <c r="D1" s="398"/>
      <c r="E1" s="398"/>
      <c r="F1" s="398"/>
      <c r="G1" s="398"/>
      <c r="H1" s="398"/>
    </row>
    <row r="2" spans="1:19" x14ac:dyDescent="0.25">
      <c r="A2" s="336" t="s">
        <v>3</v>
      </c>
      <c r="B2" s="336"/>
      <c r="C2" s="336"/>
      <c r="D2" s="439" t="s">
        <v>168</v>
      </c>
      <c r="E2" s="439"/>
      <c r="F2" s="439"/>
      <c r="G2" s="338" t="s">
        <v>4</v>
      </c>
      <c r="H2" s="340"/>
    </row>
    <row r="3" spans="1:19" x14ac:dyDescent="0.25">
      <c r="A3" s="337" t="str">
        <f>IF('1-Game Details'!A3="","",'1-Game Details'!A3)</f>
        <v/>
      </c>
      <c r="B3" s="337"/>
      <c r="C3" s="337"/>
      <c r="D3" s="208" t="str">
        <f>IF('1-Game Details'!E3="","",'1-Game Details'!E3)</f>
        <v/>
      </c>
      <c r="E3" s="211"/>
      <c r="F3" s="209" t="str">
        <f>IF('4-Lucky7 Expenses'!E3="","",'4-Lucky7 Expenses'!E3)</f>
        <v/>
      </c>
      <c r="G3" s="440" t="str">
        <f>IF('1-Game Details'!L3="","",'1-Game Details'!L3)</f>
        <v/>
      </c>
      <c r="H3" s="440"/>
    </row>
    <row r="4" spans="1:19" ht="29.25" customHeight="1" x14ac:dyDescent="0.25"/>
    <row r="5" spans="1:19" x14ac:dyDescent="0.25">
      <c r="C5" s="428" t="s">
        <v>21</v>
      </c>
      <c r="D5" s="428"/>
      <c r="E5" s="428"/>
      <c r="F5" s="212">
        <f>'3-Bingo Summary'!I18</f>
        <v>0</v>
      </c>
    </row>
    <row r="6" spans="1:19" x14ac:dyDescent="0.25">
      <c r="C6" s="428" t="s">
        <v>20</v>
      </c>
      <c r="D6" s="428"/>
      <c r="E6" s="428"/>
      <c r="F6" s="213">
        <f>'3-Bingo Summary'!I20</f>
        <v>0</v>
      </c>
    </row>
    <row r="7" spans="1:19" x14ac:dyDescent="0.25">
      <c r="C7" s="428" t="s">
        <v>22</v>
      </c>
      <c r="D7" s="428"/>
      <c r="E7" s="428"/>
      <c r="F7" s="212">
        <f>SUM(F5:F6)</f>
        <v>0</v>
      </c>
    </row>
    <row r="8" spans="1:19" ht="29.25" customHeight="1" x14ac:dyDescent="0.25">
      <c r="C8" s="214"/>
      <c r="D8" s="214"/>
      <c r="E8" s="26"/>
    </row>
    <row r="9" spans="1:19" ht="15" customHeight="1" x14ac:dyDescent="0.25">
      <c r="A9" s="226" t="s">
        <v>41</v>
      </c>
      <c r="B9" s="227"/>
      <c r="C9" s="227"/>
      <c r="D9" s="227"/>
      <c r="E9" s="227"/>
      <c r="F9" s="227"/>
      <c r="G9" s="227"/>
      <c r="H9" s="228"/>
    </row>
    <row r="10" spans="1:19" ht="39" customHeight="1" x14ac:dyDescent="0.25">
      <c r="A10" s="429" t="s">
        <v>186</v>
      </c>
      <c r="B10" s="430"/>
      <c r="C10" s="430"/>
      <c r="D10" s="430"/>
      <c r="E10" s="430"/>
      <c r="F10" s="430"/>
      <c r="G10" s="430"/>
      <c r="H10" s="431"/>
      <c r="I10" s="27"/>
      <c r="J10" s="27"/>
      <c r="K10" s="27"/>
      <c r="L10" s="27"/>
      <c r="M10" s="27"/>
      <c r="N10" s="27"/>
      <c r="O10" s="27"/>
      <c r="P10" s="27"/>
      <c r="Q10" s="27"/>
      <c r="R10" s="27"/>
      <c r="S10" s="27"/>
    </row>
    <row r="11" spans="1:19" ht="23.25" x14ac:dyDescent="0.35">
      <c r="A11" s="434"/>
      <c r="B11" s="432"/>
      <c r="C11" s="432"/>
      <c r="D11" s="432"/>
      <c r="E11" s="432"/>
      <c r="F11" s="432"/>
      <c r="G11" s="432"/>
      <c r="H11" s="433"/>
      <c r="I11" s="34"/>
      <c r="J11" s="34"/>
      <c r="K11" s="34"/>
      <c r="L11" s="34"/>
      <c r="M11" s="34"/>
      <c r="N11" s="34"/>
      <c r="O11" s="34"/>
      <c r="P11" s="34"/>
    </row>
    <row r="12" spans="1:19" x14ac:dyDescent="0.25">
      <c r="A12" s="419" t="s">
        <v>23</v>
      </c>
      <c r="B12" s="420"/>
      <c r="C12" s="421"/>
      <c r="D12" s="419" t="s">
        <v>24</v>
      </c>
      <c r="E12" s="420"/>
      <c r="F12" s="421"/>
      <c r="G12" s="419" t="s">
        <v>25</v>
      </c>
      <c r="H12" s="421"/>
      <c r="I12" s="33"/>
      <c r="J12" s="33"/>
      <c r="K12" s="33"/>
      <c r="M12" s="33"/>
      <c r="N12" s="33"/>
      <c r="O12" s="33"/>
      <c r="P12" s="28"/>
    </row>
    <row r="13" spans="1:19" ht="5.25" customHeight="1" x14ac:dyDescent="0.25">
      <c r="A13" s="215"/>
      <c r="E13" s="216"/>
      <c r="F13" s="216"/>
      <c r="G13" s="216"/>
      <c r="H13" s="217"/>
      <c r="I13" s="28"/>
      <c r="J13" s="28"/>
      <c r="K13" s="28"/>
      <c r="L13" s="28"/>
      <c r="M13" s="28"/>
      <c r="N13" s="28"/>
      <c r="O13" s="28"/>
      <c r="P13" s="28"/>
      <c r="Q13" s="28"/>
      <c r="R13" s="28"/>
      <c r="S13" s="28"/>
    </row>
    <row r="14" spans="1:19" ht="61.5" customHeight="1" x14ac:dyDescent="0.25">
      <c r="A14" s="429" t="s">
        <v>38</v>
      </c>
      <c r="B14" s="430"/>
      <c r="C14" s="430"/>
      <c r="D14" s="430"/>
      <c r="E14" s="430"/>
      <c r="F14" s="430"/>
      <c r="G14" s="430"/>
      <c r="H14" s="431"/>
      <c r="I14" s="30"/>
      <c r="J14" s="30"/>
      <c r="K14" s="30"/>
      <c r="L14" s="30"/>
      <c r="M14" s="30"/>
      <c r="N14" s="30"/>
      <c r="O14" s="30"/>
      <c r="P14" s="30"/>
      <c r="Q14" s="30"/>
      <c r="R14" s="30"/>
      <c r="S14" s="30"/>
    </row>
    <row r="15" spans="1:19" ht="26.25" customHeight="1" x14ac:dyDescent="0.25">
      <c r="A15" s="399"/>
      <c r="B15" s="400"/>
      <c r="C15" s="400"/>
      <c r="D15" s="400"/>
      <c r="E15" s="400"/>
      <c r="F15" s="400"/>
      <c r="G15" s="400"/>
      <c r="H15" s="409"/>
      <c r="I15" s="30"/>
      <c r="J15" s="30"/>
      <c r="K15" s="30"/>
      <c r="L15" s="30"/>
      <c r="M15" s="30"/>
      <c r="N15" s="30"/>
      <c r="O15" s="30"/>
      <c r="P15" s="30"/>
      <c r="Q15" s="30"/>
      <c r="R15" s="30"/>
      <c r="S15" s="30"/>
    </row>
    <row r="16" spans="1:19" ht="15" customHeight="1" x14ac:dyDescent="0.25">
      <c r="A16" s="401" t="s">
        <v>169</v>
      </c>
      <c r="B16" s="402"/>
      <c r="C16" s="403"/>
      <c r="D16" s="425" t="s">
        <v>182</v>
      </c>
      <c r="E16" s="426"/>
      <c r="F16" s="427"/>
      <c r="G16" s="401" t="s">
        <v>183</v>
      </c>
      <c r="H16" s="403"/>
      <c r="I16" s="30"/>
      <c r="J16" s="30"/>
      <c r="K16" s="30"/>
      <c r="L16" s="30"/>
      <c r="M16" s="30"/>
      <c r="N16" s="30"/>
      <c r="O16" s="30"/>
      <c r="P16" s="30"/>
      <c r="Q16" s="30"/>
      <c r="R16" s="30"/>
      <c r="S16" s="30"/>
    </row>
    <row r="17" spans="1:19" ht="34.5" customHeight="1" x14ac:dyDescent="0.25">
      <c r="A17" s="411"/>
      <c r="B17" s="412"/>
      <c r="C17" s="412"/>
      <c r="D17" s="412"/>
      <c r="E17" s="410"/>
      <c r="F17" s="410"/>
      <c r="G17" s="410"/>
      <c r="H17" s="210"/>
      <c r="I17" s="25"/>
      <c r="J17" s="25"/>
      <c r="K17" s="25"/>
      <c r="L17" s="25"/>
      <c r="M17" s="25"/>
      <c r="N17" s="25"/>
      <c r="O17" s="25"/>
      <c r="P17" s="25"/>
      <c r="Q17" s="3"/>
    </row>
    <row r="18" spans="1:19" x14ac:dyDescent="0.25">
      <c r="A18" s="404" t="s">
        <v>184</v>
      </c>
      <c r="B18" s="405"/>
      <c r="C18" s="405"/>
      <c r="D18" s="405"/>
      <c r="E18" s="406" t="s">
        <v>181</v>
      </c>
      <c r="F18" s="407"/>
      <c r="G18" s="408"/>
      <c r="H18" s="218" t="s">
        <v>19</v>
      </c>
      <c r="J18" s="21"/>
      <c r="K18" s="21"/>
      <c r="L18" s="21"/>
      <c r="M18" s="21"/>
      <c r="N18" s="21"/>
      <c r="O18" s="21"/>
      <c r="P18" s="21"/>
    </row>
    <row r="19" spans="1:19" ht="44.25" customHeight="1" x14ac:dyDescent="0.25">
      <c r="A19" s="422" t="s">
        <v>40</v>
      </c>
      <c r="B19" s="423"/>
      <c r="C19" s="423"/>
      <c r="D19" s="423"/>
      <c r="E19" s="423"/>
      <c r="F19" s="423"/>
      <c r="G19" s="423"/>
      <c r="H19" s="424"/>
    </row>
    <row r="20" spans="1:19" x14ac:dyDescent="0.25">
      <c r="A20" s="416" t="s">
        <v>26</v>
      </c>
      <c r="B20" s="417"/>
      <c r="C20" s="417"/>
      <c r="D20" s="417"/>
      <c r="E20" s="417"/>
      <c r="F20" s="417"/>
      <c r="G20" s="417"/>
      <c r="H20" s="418"/>
    </row>
    <row r="21" spans="1:19" ht="81" customHeight="1" x14ac:dyDescent="0.35">
      <c r="A21" s="413" t="s">
        <v>185</v>
      </c>
      <c r="B21" s="414"/>
      <c r="C21" s="414"/>
      <c r="D21" s="414"/>
      <c r="E21" s="414"/>
      <c r="F21" s="414"/>
      <c r="G21" s="414"/>
      <c r="H21" s="415"/>
      <c r="I21" s="34"/>
      <c r="J21" s="34"/>
    </row>
    <row r="22" spans="1:19" ht="21" customHeight="1" x14ac:dyDescent="0.25">
      <c r="A22" s="436" t="s">
        <v>27</v>
      </c>
      <c r="B22" s="437"/>
      <c r="C22" s="437"/>
      <c r="D22" s="437"/>
      <c r="E22" s="437"/>
      <c r="F22" s="437"/>
      <c r="G22" s="437"/>
      <c r="H22" s="438"/>
      <c r="I22" s="33"/>
      <c r="J22" s="33"/>
    </row>
    <row r="23" spans="1:19" ht="14.25" customHeight="1" x14ac:dyDescent="0.25">
      <c r="A23" s="219"/>
      <c r="B23" s="219"/>
      <c r="C23" s="219"/>
      <c r="D23" s="219"/>
      <c r="E23" s="219"/>
      <c r="F23" s="219"/>
      <c r="G23" s="219"/>
      <c r="H23" s="219"/>
      <c r="I23" s="35"/>
      <c r="J23" s="35"/>
      <c r="K23" s="35"/>
      <c r="L23" s="35"/>
      <c r="M23" s="35"/>
      <c r="N23" s="35"/>
      <c r="O23" s="35"/>
      <c r="P23" s="35"/>
      <c r="Q23" s="35"/>
      <c r="R23" s="35"/>
      <c r="S23" s="35"/>
    </row>
    <row r="24" spans="1:19" x14ac:dyDescent="0.25">
      <c r="A24" s="220" t="s">
        <v>153</v>
      </c>
      <c r="B24" s="220"/>
      <c r="C24" s="220" t="s">
        <v>164</v>
      </c>
      <c r="D24" s="220"/>
      <c r="E24" s="220"/>
      <c r="F24" s="220"/>
      <c r="G24" s="435" t="s">
        <v>155</v>
      </c>
      <c r="H24" s="435"/>
    </row>
    <row r="25" spans="1:19" x14ac:dyDescent="0.25"/>
  </sheetData>
  <sheetProtection algorithmName="SHA-512" hashValue="imW0+oc/6G5Xk4THCDOftWaICSAdxA3oihoRkVjGEvz9KCRqhQ1jqVjeBORtO/Np/sb8Dyn3F30R1/fTGzXVjw==" saltValue="gdnTi+QkjU04Isck6nT8+A==" spinCount="100000" sheet="1" selectLockedCells="1"/>
  <mergeCells count="35">
    <mergeCell ref="G2:H2"/>
    <mergeCell ref="A3:C3"/>
    <mergeCell ref="G3:H3"/>
    <mergeCell ref="A14:H14"/>
    <mergeCell ref="C5:E5"/>
    <mergeCell ref="C6:E6"/>
    <mergeCell ref="A24:B24"/>
    <mergeCell ref="G24:H24"/>
    <mergeCell ref="C24:F24"/>
    <mergeCell ref="A9:H9"/>
    <mergeCell ref="A22:H22"/>
    <mergeCell ref="A21:H21"/>
    <mergeCell ref="A20:H20"/>
    <mergeCell ref="A12:C12"/>
    <mergeCell ref="D12:F12"/>
    <mergeCell ref="G12:H12"/>
    <mergeCell ref="G16:H16"/>
    <mergeCell ref="A19:H19"/>
    <mergeCell ref="D16:F16"/>
    <mergeCell ref="A1:H1"/>
    <mergeCell ref="A15:C15"/>
    <mergeCell ref="A16:C16"/>
    <mergeCell ref="A18:D18"/>
    <mergeCell ref="E18:G18"/>
    <mergeCell ref="D15:F15"/>
    <mergeCell ref="G15:H15"/>
    <mergeCell ref="E17:G17"/>
    <mergeCell ref="A17:D17"/>
    <mergeCell ref="C7:E7"/>
    <mergeCell ref="A10:H10"/>
    <mergeCell ref="G11:H11"/>
    <mergeCell ref="A11:C11"/>
    <mergeCell ref="D11:F11"/>
    <mergeCell ref="A2:C2"/>
    <mergeCell ref="D2:F2"/>
  </mergeCells>
  <printOptions horizontalCentered="1" verticalCentered="1"/>
  <pageMargins left="0.25" right="0.25"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D4C8CC23E9ED4E9FC69147FAAC0E21" ma:contentTypeVersion="9" ma:contentTypeDescription="Create a new document." ma:contentTypeScope="" ma:versionID="0b996245d3b994bd6225a691a40d64d7">
  <xsd:schema xmlns:xsd="http://www.w3.org/2001/XMLSchema" xmlns:xs="http://www.w3.org/2001/XMLSchema" xmlns:p="http://schemas.microsoft.com/office/2006/metadata/properties" xmlns:ns3="48833ca7-3925-430a-9582-9d831bc57c21" xmlns:ns4="21f75aa3-eb03-42ae-a494-49407b1f7293" targetNamespace="http://schemas.microsoft.com/office/2006/metadata/properties" ma:root="true" ma:fieldsID="9377591fd522e9b8ad122161d14d9e2c" ns3:_="" ns4:_="">
    <xsd:import namespace="48833ca7-3925-430a-9582-9d831bc57c21"/>
    <xsd:import namespace="21f75aa3-eb03-42ae-a494-49407b1f72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33ca7-3925-430a-9582-9d831bc57c2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f75aa3-eb03-42ae-a494-49407b1f72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930A9-6426-4E2B-9E2C-FDBE4A2AE6E7}">
  <ds:schemaRefs>
    <ds:schemaRef ds:uri="http://schemas.microsoft.com/sharepoint/v3/contenttype/forms"/>
  </ds:schemaRefs>
</ds:datastoreItem>
</file>

<file path=customXml/itemProps2.xml><?xml version="1.0" encoding="utf-8"?>
<ds:datastoreItem xmlns:ds="http://schemas.openxmlformats.org/officeDocument/2006/customXml" ds:itemID="{5CB8EA6D-BFB6-43A4-A88D-D5812C272D90}">
  <ds:schemaRefs>
    <ds:schemaRef ds:uri="http://purl.org/dc/terms/"/>
    <ds:schemaRef ds:uri="http://schemas.microsoft.com/office/2006/documentManagement/types"/>
    <ds:schemaRef ds:uri="http://purl.org/dc/dcmitype/"/>
    <ds:schemaRef ds:uri="21f75aa3-eb03-42ae-a494-49407b1f7293"/>
    <ds:schemaRef ds:uri="http://purl.org/dc/elements/1.1/"/>
    <ds:schemaRef ds:uri="http://schemas.microsoft.com/office/2006/metadata/properties"/>
    <ds:schemaRef ds:uri="48833ca7-3925-430a-9582-9d831bc57c21"/>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2CBDFF4-0F16-4DF4-9BD5-09051D916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833ca7-3925-430a-9582-9d831bc57c21"/>
    <ds:schemaRef ds:uri="21f75aa3-eb03-42ae-a494-49407b1f72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1-Game Details</vt:lpstr>
      <vt:lpstr>2-Bingo Expenses</vt:lpstr>
      <vt:lpstr>3-Bingo Summary</vt:lpstr>
      <vt:lpstr>4-Lucky7 Expenses</vt:lpstr>
      <vt:lpstr>5-Lucky7 Summary</vt:lpstr>
      <vt:lpstr>6-Cover Sheet</vt:lpstr>
      <vt:lpstr>'1-Game Details'!Print_Area</vt:lpstr>
      <vt:lpstr>'2-Bingo Expenses'!Print_Area</vt:lpstr>
      <vt:lpstr>'3-Bingo Summary'!Print_Area</vt:lpstr>
      <vt:lpstr>'4-Lucky7 Expenses'!Print_Area</vt:lpstr>
      <vt:lpstr>'5-Lucky7 Summary'!Print_Area</vt:lpstr>
      <vt:lpstr>'6-Cover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Walsh, Tonya</dc:creator>
  <cp:lastModifiedBy>Laskey, Katelyn</cp:lastModifiedBy>
  <cp:lastPrinted>2024-04-16T16:09:43Z</cp:lastPrinted>
  <dcterms:created xsi:type="dcterms:W3CDTF">2019-05-15T14:27:36Z</dcterms:created>
  <dcterms:modified xsi:type="dcterms:W3CDTF">2024-04-17T16:55:37Z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0x010100A1D4C8CC23E9ED4E9FC69147FAAC0E21</vt:lpwstr>
  </property>
</Properties>
</file>